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C:\Users\ivalenzuela\Documents\PRESUPUESTO 2024\"/>
    </mc:Choice>
  </mc:AlternateContent>
  <xr:revisionPtr revIDLastSave="0" documentId="8_{8EC1B645-206E-4BE2-BE34-50A06459622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3" i="1" l="1"/>
  <c r="G11" i="1"/>
  <c r="G9" i="1"/>
  <c r="B13" i="1"/>
  <c r="B11" i="1"/>
  <c r="B9" i="1"/>
  <c r="H13" i="1" l="1"/>
  <c r="H11" i="1"/>
  <c r="H9" i="1"/>
  <c r="E13" i="1" l="1"/>
  <c r="E11" i="1"/>
  <c r="E9" i="1"/>
  <c r="F15" i="1"/>
  <c r="D15" i="1"/>
  <c r="C15" i="1"/>
  <c r="G15" i="1"/>
  <c r="B15" i="1"/>
  <c r="I13" i="1" l="1"/>
  <c r="I11" i="1"/>
  <c r="H15" i="1"/>
  <c r="I9" i="1"/>
  <c r="E15" i="1"/>
  <c r="I15" i="1" l="1"/>
</calcChain>
</file>

<file path=xl/sharedStrings.xml><?xml version="1.0" encoding="utf-8"?>
<sst xmlns="http://schemas.openxmlformats.org/spreadsheetml/2006/main" count="29" uniqueCount="26">
  <si>
    <t>En Circulación</t>
  </si>
  <si>
    <t>Primas, Reembolso</t>
  </si>
  <si>
    <t>En circulación</t>
  </si>
  <si>
    <t>al comienzo del</t>
  </si>
  <si>
    <t>Rectific. y Otros</t>
  </si>
  <si>
    <t>Amortizaciones</t>
  </si>
  <si>
    <t>al Final del</t>
  </si>
  <si>
    <t>Identificación de la Deuda</t>
  </si>
  <si>
    <t>ejercicio</t>
  </si>
  <si>
    <t>Emisiones</t>
  </si>
  <si>
    <t>Motivos de Cargo</t>
  </si>
  <si>
    <t>Total Cargo</t>
  </si>
  <si>
    <t>por reembolso</t>
  </si>
  <si>
    <t>por conversión</t>
  </si>
  <si>
    <t>Total Data</t>
  </si>
  <si>
    <t>Ejercicio</t>
  </si>
  <si>
    <t>(PREVISION)</t>
  </si>
  <si>
    <t>(PRESUPUESTO)</t>
  </si>
  <si>
    <t>BANCO SANTANDER</t>
  </si>
  <si>
    <t>Viviendas calle Miguel de Cervantes</t>
  </si>
  <si>
    <t>Viviendas en la Calle Carlos Mñoz Ruiz</t>
  </si>
  <si>
    <t> Viviendas parcela 2 A  Pº. Chopera</t>
  </si>
  <si>
    <t>TOTAL</t>
  </si>
  <si>
    <t>PREVISIÓN AMORTIZACIÓN PRÉSTAMOS EJERCICIO 2024</t>
  </si>
  <si>
    <t>UNICAJA</t>
  </si>
  <si>
    <t>CAIXABANK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</si>
</sst>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0"/>
      <color theme="1"/>
      <name val="Times New Roman"/>
      <family val="1"/>
    </font>
    <font>
      <b/>
      <sz val="9"/>
      <color theme="1"/>
      <name val="Calibri"/>
      <family val="2"/>
    </font>
    <font>
      <sz val="9"/>
      <color theme="1"/>
      <name val="Calibri"/>
      <family val="2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3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4" fontId="4" fillId="0" borderId="4" xfId="0" applyNumberFormat="1" applyFont="1" applyBorder="1" applyAlignment="1">
      <alignment horizontal="right" vertical="center"/>
    </xf>
    <xf numFmtId="0" fontId="4" fillId="0" borderId="4" xfId="0" applyFont="1" applyBorder="1" applyAlignment="1">
      <alignment horizontal="right" vertical="center"/>
    </xf>
    <xf numFmtId="0" fontId="3" fillId="0" borderId="5" xfId="0" applyFont="1" applyBorder="1" applyAlignment="1">
      <alignment horizontal="justify" vertical="center"/>
    </xf>
    <xf numFmtId="0" fontId="5" fillId="0" borderId="0" xfId="0" applyFont="1"/>
    <xf numFmtId="0" fontId="4" fillId="0" borderId="7" xfId="0" applyFont="1" applyBorder="1" applyAlignment="1">
      <alignment horizontal="justify" vertical="center"/>
    </xf>
    <xf numFmtId="0" fontId="4" fillId="0" borderId="8" xfId="0" applyFont="1" applyBorder="1" applyAlignment="1">
      <alignment horizontal="right" vertical="center"/>
    </xf>
    <xf numFmtId="4" fontId="4" fillId="0" borderId="10" xfId="0" applyNumberFormat="1" applyFont="1" applyBorder="1" applyAlignment="1">
      <alignment horizontal="right" vertical="center"/>
    </xf>
    <xf numFmtId="0" fontId="4" fillId="0" borderId="10" xfId="0" applyFont="1" applyBorder="1" applyAlignment="1">
      <alignment horizontal="right" vertical="center"/>
    </xf>
    <xf numFmtId="0" fontId="4" fillId="0" borderId="7" xfId="0" applyFont="1" applyBorder="1" applyAlignment="1">
      <alignment horizontal="justify" vertical="center" wrapText="1"/>
    </xf>
    <xf numFmtId="4" fontId="3" fillId="0" borderId="6" xfId="0" applyNumberFormat="1" applyFont="1" applyBorder="1" applyAlignment="1">
      <alignment horizontal="right" vertical="center"/>
    </xf>
    <xf numFmtId="4" fontId="4" fillId="0" borderId="4" xfId="0" applyNumberFormat="1" applyFont="1" applyBorder="1" applyAlignment="1">
      <alignment horizontal="right" vertical="center" wrapText="1"/>
    </xf>
    <xf numFmtId="4" fontId="4" fillId="0" borderId="8" xfId="0" applyNumberFormat="1" applyFont="1" applyBorder="1" applyAlignment="1">
      <alignment horizontal="right" vertical="center"/>
    </xf>
    <xf numFmtId="4" fontId="4" fillId="0" borderId="10" xfId="0" applyNumberFormat="1" applyFont="1" applyBorder="1" applyAlignment="1">
      <alignment horizontal="right" vertical="center" wrapText="1"/>
    </xf>
    <xf numFmtId="0" fontId="3" fillId="0" borderId="3" xfId="0" applyFont="1" applyBorder="1" applyAlignment="1">
      <alignment horizontal="justify" vertical="center"/>
    </xf>
    <xf numFmtId="0" fontId="3" fillId="0" borderId="9" xfId="0" applyFont="1" applyBorder="1" applyAlignment="1">
      <alignment horizontal="justify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381000</xdr:colOff>
      <xdr:row>0</xdr:row>
      <xdr:rowOff>114300</xdr:rowOff>
    </xdr:from>
    <xdr:to>
      <xdr:col>8</xdr:col>
      <xdr:colOff>872207</xdr:colOff>
      <xdr:row>3</xdr:row>
      <xdr:rowOff>115713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6E900F1-8FB6-3194-0A69-519625BE99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14260" y="297180"/>
          <a:ext cx="1321787" cy="5652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I15"/>
  <sheetViews>
    <sheetView tabSelected="1" workbookViewId="0">
      <selection activeCell="E4" sqref="E4"/>
    </sheetView>
  </sheetViews>
  <sheetFormatPr baseColWidth="10" defaultRowHeight="14.4" x14ac:dyDescent="0.3"/>
  <cols>
    <col min="1" max="1" width="27.88671875" customWidth="1"/>
    <col min="2" max="2" width="12.5546875" customWidth="1"/>
    <col min="3" max="3" width="13" customWidth="1"/>
    <col min="4" max="4" width="13.77734375" customWidth="1"/>
    <col min="5" max="5" width="10.5546875" customWidth="1"/>
    <col min="6" max="6" width="12" customWidth="1"/>
    <col min="7" max="7" width="12.77734375" customWidth="1"/>
    <col min="8" max="8" width="12.109375" customWidth="1"/>
    <col min="9" max="9" width="13.44140625" customWidth="1"/>
  </cols>
  <sheetData>
    <row r="3" spans="1:9" ht="15.6" x14ac:dyDescent="0.3">
      <c r="A3" s="1"/>
      <c r="B3" s="15" t="s">
        <v>23</v>
      </c>
    </row>
    <row r="4" spans="1:9" ht="15" thickBot="1" x14ac:dyDescent="0.35">
      <c r="A4" s="1"/>
    </row>
    <row r="5" spans="1:9" x14ac:dyDescent="0.3">
      <c r="A5" s="2"/>
      <c r="B5" s="3" t="s">
        <v>0</v>
      </c>
      <c r="C5" s="4"/>
      <c r="D5" s="3" t="s">
        <v>1</v>
      </c>
      <c r="E5" s="4"/>
      <c r="F5" s="4"/>
      <c r="G5" s="4"/>
      <c r="H5" s="4"/>
      <c r="I5" s="3" t="s">
        <v>2</v>
      </c>
    </row>
    <row r="6" spans="1:9" x14ac:dyDescent="0.3">
      <c r="A6" s="5"/>
      <c r="B6" s="6" t="s">
        <v>3</v>
      </c>
      <c r="C6" s="7"/>
      <c r="D6" s="6" t="s">
        <v>4</v>
      </c>
      <c r="E6" s="7"/>
      <c r="F6" s="6" t="s">
        <v>5</v>
      </c>
      <c r="G6" s="6" t="s">
        <v>5</v>
      </c>
      <c r="H6" s="7"/>
      <c r="I6" s="6" t="s">
        <v>6</v>
      </c>
    </row>
    <row r="7" spans="1:9" x14ac:dyDescent="0.3">
      <c r="A7" s="8" t="s">
        <v>7</v>
      </c>
      <c r="B7" s="6" t="s">
        <v>8</v>
      </c>
      <c r="C7" s="6" t="s">
        <v>9</v>
      </c>
      <c r="D7" s="6" t="s">
        <v>10</v>
      </c>
      <c r="E7" s="6" t="s">
        <v>11</v>
      </c>
      <c r="F7" s="6" t="s">
        <v>12</v>
      </c>
      <c r="G7" s="6" t="s">
        <v>13</v>
      </c>
      <c r="H7" s="6" t="s">
        <v>14</v>
      </c>
      <c r="I7" s="6" t="s">
        <v>15</v>
      </c>
    </row>
    <row r="8" spans="1:9" ht="15" thickBot="1" x14ac:dyDescent="0.35">
      <c r="A8" s="9"/>
      <c r="B8" s="10" t="s">
        <v>16</v>
      </c>
      <c r="C8" s="10" t="s">
        <v>17</v>
      </c>
      <c r="D8" s="11"/>
      <c r="E8" s="11"/>
      <c r="F8" s="10" t="s">
        <v>17</v>
      </c>
      <c r="G8" s="11"/>
      <c r="H8" s="11"/>
      <c r="I8" s="10" t="s">
        <v>16</v>
      </c>
    </row>
    <row r="9" spans="1:9" x14ac:dyDescent="0.3">
      <c r="A9" s="25" t="s">
        <v>18</v>
      </c>
      <c r="B9" s="12">
        <f>2485584.38+167687.8</f>
        <v>2653272.1799999997</v>
      </c>
      <c r="C9" s="13"/>
      <c r="D9" s="13"/>
      <c r="E9" s="12">
        <f>SUM(B9:D9)</f>
        <v>2653272.1799999997</v>
      </c>
      <c r="F9" s="22"/>
      <c r="G9" s="12">
        <f>25400*12</f>
        <v>304800</v>
      </c>
      <c r="H9" s="12">
        <f>SUM(F9:G9)</f>
        <v>304800</v>
      </c>
      <c r="I9" s="12">
        <f>+E9-H9</f>
        <v>2348472.1799999997</v>
      </c>
    </row>
    <row r="10" spans="1:9" ht="22.5" customHeight="1" x14ac:dyDescent="0.3">
      <c r="A10" s="16" t="s">
        <v>19</v>
      </c>
      <c r="B10" s="17"/>
      <c r="C10" s="17"/>
      <c r="D10" s="17"/>
      <c r="E10" s="17"/>
      <c r="F10" s="23"/>
      <c r="G10" s="17"/>
      <c r="H10" s="17"/>
      <c r="I10" s="17"/>
    </row>
    <row r="11" spans="1:9" x14ac:dyDescent="0.3">
      <c r="A11" s="26" t="s">
        <v>24</v>
      </c>
      <c r="B11" s="18">
        <f>2408411.95+163395.45</f>
        <v>2571807.4000000004</v>
      </c>
      <c r="C11" s="19"/>
      <c r="D11" s="19"/>
      <c r="E11" s="12">
        <f>SUM(B11:D11)</f>
        <v>2571807.4000000004</v>
      </c>
      <c r="F11" s="24"/>
      <c r="G11" s="18">
        <f>74700*4</f>
        <v>298800</v>
      </c>
      <c r="H11" s="12">
        <f>SUM(F11:G11)</f>
        <v>298800</v>
      </c>
      <c r="I11" s="18">
        <f>+E11-H11</f>
        <v>2273007.4000000004</v>
      </c>
    </row>
    <row r="12" spans="1:9" ht="21" customHeight="1" x14ac:dyDescent="0.3">
      <c r="A12" s="20" t="s">
        <v>20</v>
      </c>
      <c r="B12" s="17"/>
      <c r="C12" s="17"/>
      <c r="D12" s="17"/>
      <c r="E12" s="17"/>
      <c r="F12" s="23"/>
      <c r="G12" s="17"/>
      <c r="H12" s="17"/>
      <c r="I12" s="17"/>
    </row>
    <row r="13" spans="1:9" x14ac:dyDescent="0.3">
      <c r="A13" s="26" t="s">
        <v>25</v>
      </c>
      <c r="B13" s="18">
        <f>1606624.88+36957.49</f>
        <v>1643582.3699999999</v>
      </c>
      <c r="C13" s="19"/>
      <c r="D13" s="19"/>
      <c r="E13" s="12">
        <f>SUM(B13:D13)</f>
        <v>1643582.3699999999</v>
      </c>
      <c r="F13" s="24">
        <v>0</v>
      </c>
      <c r="G13" s="18">
        <f>4500*12</f>
        <v>54000</v>
      </c>
      <c r="H13" s="12">
        <f>SUM(F13:G13)</f>
        <v>54000</v>
      </c>
      <c r="I13" s="18">
        <f>+E13-H13</f>
        <v>1589582.3699999999</v>
      </c>
    </row>
    <row r="14" spans="1:9" ht="17.25" customHeight="1" x14ac:dyDescent="0.3">
      <c r="A14" s="16" t="s">
        <v>21</v>
      </c>
      <c r="B14" s="17"/>
      <c r="C14" s="17"/>
      <c r="D14" s="17"/>
      <c r="E14" s="17"/>
      <c r="F14" s="23"/>
      <c r="G14" s="17"/>
      <c r="H14" s="17"/>
      <c r="I14" s="17"/>
    </row>
    <row r="15" spans="1:9" ht="15" thickBot="1" x14ac:dyDescent="0.35">
      <c r="A15" s="14" t="s">
        <v>22</v>
      </c>
      <c r="B15" s="21">
        <f t="shared" ref="B15:I15" si="0">SUM(B9:B14)</f>
        <v>6868661.9500000002</v>
      </c>
      <c r="C15" s="21">
        <f t="shared" si="0"/>
        <v>0</v>
      </c>
      <c r="D15" s="21">
        <f t="shared" si="0"/>
        <v>0</v>
      </c>
      <c r="E15" s="21">
        <f t="shared" si="0"/>
        <v>6868661.9500000002</v>
      </c>
      <c r="F15" s="21">
        <f t="shared" si="0"/>
        <v>0</v>
      </c>
      <c r="G15" s="21">
        <f t="shared" si="0"/>
        <v>657600</v>
      </c>
      <c r="H15" s="21">
        <f t="shared" si="0"/>
        <v>657600</v>
      </c>
      <c r="I15" s="21">
        <f t="shared" si="0"/>
        <v>6211061.9500000002</v>
      </c>
    </row>
  </sheetData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Enrique Montalvo Macias</dc:creator>
  <cp:lastModifiedBy>ISIDRO VALENZUELA VILLARRUBIA</cp:lastModifiedBy>
  <cp:lastPrinted>2023-09-14T07:39:48Z</cp:lastPrinted>
  <dcterms:created xsi:type="dcterms:W3CDTF">2017-11-23T06:45:35Z</dcterms:created>
  <dcterms:modified xsi:type="dcterms:W3CDTF">2023-09-14T07:40:07Z</dcterms:modified>
</cp:coreProperties>
</file>