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valenzuela\Documents\PRESUPUESTO 2023\"/>
    </mc:Choice>
  </mc:AlternateContent>
  <xr:revisionPtr revIDLastSave="0" documentId="8_{F8F31FCD-5EAB-4E55-A114-8A3C779245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F24" i="1"/>
  <c r="G24" i="1"/>
  <c r="F22" i="1"/>
  <c r="D22" i="1"/>
  <c r="C22" i="1"/>
  <c r="B22" i="1"/>
  <c r="I21" i="1"/>
  <c r="I22" i="1" s="1"/>
  <c r="E21" i="1"/>
  <c r="E22" i="1" s="1"/>
  <c r="H17" i="1"/>
  <c r="H15" i="1"/>
  <c r="H13" i="1"/>
  <c r="H24" i="1" l="1"/>
  <c r="E17" i="1"/>
  <c r="E15" i="1"/>
  <c r="E13" i="1"/>
  <c r="E24" i="1" l="1"/>
  <c r="I17" i="1"/>
  <c r="I15" i="1"/>
  <c r="I13" i="1"/>
  <c r="I24" i="1" l="1"/>
</calcChain>
</file>

<file path=xl/sharedStrings.xml><?xml version="1.0" encoding="utf-8"?>
<sst xmlns="http://schemas.openxmlformats.org/spreadsheetml/2006/main" count="47" uniqueCount="37">
  <si>
    <t>En Circulación</t>
  </si>
  <si>
    <t>Primas, Reembolso</t>
  </si>
  <si>
    <t>En circulación</t>
  </si>
  <si>
    <t>al comienzo del</t>
  </si>
  <si>
    <t>Rectific. y Otros</t>
  </si>
  <si>
    <t>Amortizaciones</t>
  </si>
  <si>
    <t>al Final del</t>
  </si>
  <si>
    <t>Identificación de la Deuda</t>
  </si>
  <si>
    <t>ejercicio</t>
  </si>
  <si>
    <t>Emisiones</t>
  </si>
  <si>
    <t>Motivos de Cargo</t>
  </si>
  <si>
    <t>Total Cargo</t>
  </si>
  <si>
    <t>por reembolso</t>
  </si>
  <si>
    <t>por conversión</t>
  </si>
  <si>
    <t>Total Data</t>
  </si>
  <si>
    <t>Ejercicio</t>
  </si>
  <si>
    <t>(PREVISION)</t>
  </si>
  <si>
    <t>(PRESUPUESTO)</t>
  </si>
  <si>
    <t>BANCO SANTANDER</t>
  </si>
  <si>
    <t>Viviendas calle Miguel de Cervantes</t>
  </si>
  <si>
    <t>CAJA CANTABRIA</t>
  </si>
  <si>
    <t>Viviendas en la Calle Carlos Mñoz Ruiz</t>
  </si>
  <si>
    <t>LA CAIXA</t>
  </si>
  <si>
    <t> Viviendas parcela 2 A  Pº. Chopera</t>
  </si>
  <si>
    <t>PRESUPUESTO 2023</t>
  </si>
  <si>
    <t>PRESUPUESTO 2018</t>
  </si>
  <si>
    <t>ESTADO DE LA DEUDA</t>
  </si>
  <si>
    <t>Situación y movimientos de la deuda</t>
  </si>
  <si>
    <r>
      <t>DEUDA FINANCIERA</t>
    </r>
    <r>
      <rPr>
        <b/>
        <i/>
        <u/>
        <sz val="8"/>
        <rFont val="Arial"/>
        <family val="2"/>
      </rPr>
      <t xml:space="preserve"> A LARGO PLAZO</t>
    </r>
    <r>
      <rPr>
        <b/>
        <i/>
        <sz val="8"/>
        <rFont val="Arial"/>
        <family val="2"/>
      </rPr>
      <t xml:space="preserve">: </t>
    </r>
  </si>
  <si>
    <t>EMPRESA MUNICIPAL DE LA VIVIENDA DE ALCOBENDAS (EMVIALSA)</t>
  </si>
  <si>
    <t>DEUDA FINANCIERA CON ADMINISTRACIONES PÚBLICAS</t>
  </si>
  <si>
    <t>SUBTOTAL AAPP</t>
  </si>
  <si>
    <t xml:space="preserve"> TOTALES DEUDA FINANCIERA a l.p.</t>
  </si>
  <si>
    <r>
      <t>DEUDA FINANCIERA</t>
    </r>
    <r>
      <rPr>
        <b/>
        <i/>
        <u/>
        <sz val="8"/>
        <rFont val="Arial"/>
        <family val="2"/>
      </rPr>
      <t xml:space="preserve"> A CORTO PLAZO</t>
    </r>
    <r>
      <rPr>
        <b/>
        <i/>
        <sz val="8"/>
        <rFont val="Arial"/>
        <family val="2"/>
      </rPr>
      <t xml:space="preserve">: </t>
    </r>
  </si>
  <si>
    <t xml:space="preserve">            Sin deuda financiera a corto plazo</t>
  </si>
  <si>
    <t>DEUDA FINANCIERA CON ENTIDADES FINANCIERAS</t>
  </si>
  <si>
    <t>SUBTOTAL ENTS.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</si>
</sst>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b/>
      <sz val="14"/>
      <name val="Albertus Medium"/>
      <family val="2"/>
    </font>
    <font>
      <b/>
      <i/>
      <sz val="11"/>
      <name val="Albertus Medium"/>
      <family val="2"/>
    </font>
    <font>
      <sz val="13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i/>
      <sz val="8"/>
      <color rgb="FF52565A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b/>
      <sz val="8"/>
      <color rgb="FFFF0000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justify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 wrapText="1"/>
    </xf>
    <xf numFmtId="0" fontId="0" fillId="2" borderId="0" xfId="0" applyFill="1"/>
    <xf numFmtId="0" fontId="9" fillId="0" borderId="0" xfId="0" applyFont="1"/>
    <xf numFmtId="0" fontId="6" fillId="0" borderId="16" xfId="0" applyFont="1" applyBorder="1"/>
    <xf numFmtId="0" fontId="6" fillId="0" borderId="0" xfId="0" applyFont="1" applyBorder="1"/>
    <xf numFmtId="0" fontId="6" fillId="0" borderId="17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5" fillId="0" borderId="0" xfId="0" applyFont="1"/>
    <xf numFmtId="0" fontId="13" fillId="3" borderId="2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9" xfId="0" applyFont="1" applyFill="1" applyBorder="1"/>
    <xf numFmtId="0" fontId="16" fillId="3" borderId="19" xfId="0" applyFont="1" applyFill="1" applyBorder="1" applyAlignment="1">
      <alignment horizontal="center"/>
    </xf>
    <xf numFmtId="0" fontId="17" fillId="3" borderId="19" xfId="0" applyFont="1" applyFill="1" applyBorder="1"/>
    <xf numFmtId="0" fontId="0" fillId="3" borderId="0" xfId="0" applyFill="1"/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164" fontId="14" fillId="5" borderId="35" xfId="0" applyNumberFormat="1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164" fontId="19" fillId="4" borderId="29" xfId="0" applyNumberFormat="1" applyFont="1" applyFill="1" applyBorder="1" applyAlignment="1">
      <alignment horizontal="center" vertical="center" wrapText="1"/>
    </xf>
    <xf numFmtId="44" fontId="10" fillId="5" borderId="31" xfId="1" applyFont="1" applyFill="1" applyBorder="1" applyAlignment="1">
      <alignment horizontal="center"/>
    </xf>
    <xf numFmtId="44" fontId="10" fillId="5" borderId="32" xfId="1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899161</xdr:colOff>
      <xdr:row>2</xdr:row>
      <xdr:rowOff>172720</xdr:rowOff>
    </xdr:from>
    <xdr:to>
      <xdr:col>8</xdr:col>
      <xdr:colOff>801371</xdr:colOff>
      <xdr:row>6</xdr:row>
      <xdr:rowOff>35772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DD76C48-7234-4720-96F0-A12D1D5CA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681" y="401320"/>
          <a:ext cx="1845310" cy="663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A6" workbookViewId="0">
      <selection activeCell="B24" sqref="B24:I24"/>
    </sheetView>
  </sheetViews>
  <sheetFormatPr baseColWidth="10" defaultRowHeight="14.4"/>
  <cols>
    <col min="1" max="1" width="26.88671875" customWidth="1"/>
    <col min="2" max="2" width="15.33203125" customWidth="1"/>
    <col min="3" max="3" width="10.88671875" customWidth="1"/>
    <col min="4" max="4" width="12.44140625" customWidth="1"/>
    <col min="5" max="5" width="10.6640625" customWidth="1"/>
    <col min="6" max="6" width="12.21875" customWidth="1"/>
    <col min="7" max="7" width="14.33203125" customWidth="1"/>
    <col min="8" max="8" width="14" customWidth="1"/>
    <col min="9" max="9" width="13.44140625" customWidth="1"/>
  </cols>
  <sheetData>
    <row r="1" spans="1:16" s="23" customFormat="1" ht="18" customHeight="1">
      <c r="A1" s="58" t="s">
        <v>29</v>
      </c>
      <c r="B1" s="59"/>
      <c r="C1" s="59"/>
      <c r="D1" s="59"/>
      <c r="E1" s="59"/>
      <c r="F1" s="59"/>
      <c r="G1" s="59"/>
      <c r="H1" s="59"/>
      <c r="I1" s="60"/>
      <c r="J1"/>
      <c r="K1" s="40"/>
      <c r="L1" s="40"/>
      <c r="M1" s="40"/>
      <c r="N1" s="40"/>
      <c r="O1" s="40"/>
      <c r="P1" s="40"/>
    </row>
    <row r="2" spans="1:16" hidden="1">
      <c r="A2" s="25"/>
      <c r="B2" s="26"/>
      <c r="C2" s="26"/>
      <c r="D2" s="26"/>
      <c r="E2" s="26"/>
      <c r="F2" s="26"/>
      <c r="G2" s="26"/>
      <c r="H2" s="26"/>
      <c r="I2" s="27"/>
    </row>
    <row r="3" spans="1:16" ht="15" customHeight="1" thickBot="1">
      <c r="A3" s="61" t="s">
        <v>24</v>
      </c>
      <c r="B3" s="62" t="s">
        <v>25</v>
      </c>
      <c r="C3" s="62" t="s">
        <v>25</v>
      </c>
      <c r="D3" s="62" t="s">
        <v>25</v>
      </c>
      <c r="E3" s="62" t="s">
        <v>25</v>
      </c>
      <c r="F3" s="62" t="s">
        <v>25</v>
      </c>
      <c r="G3" s="62" t="s">
        <v>25</v>
      </c>
      <c r="H3" s="62" t="s">
        <v>25</v>
      </c>
      <c r="I3" s="63" t="s">
        <v>25</v>
      </c>
    </row>
    <row r="4" spans="1:16" ht="10.35" customHeight="1">
      <c r="A4" s="28"/>
      <c r="B4" s="29"/>
      <c r="C4" s="29"/>
      <c r="D4" s="29"/>
      <c r="E4" s="29"/>
      <c r="F4" s="29"/>
      <c r="G4" s="29"/>
      <c r="H4" s="29"/>
      <c r="I4" s="30"/>
    </row>
    <row r="5" spans="1:16" ht="16.350000000000001" customHeight="1">
      <c r="A5" s="64" t="s">
        <v>26</v>
      </c>
      <c r="B5" s="65"/>
      <c r="C5" s="65"/>
      <c r="D5" s="65"/>
      <c r="E5" s="65"/>
      <c r="F5" s="65"/>
      <c r="G5" s="65"/>
      <c r="H5" s="65"/>
      <c r="I5" s="66"/>
    </row>
    <row r="6" spans="1:16" s="24" customFormat="1" ht="21.6" customHeight="1" thickBot="1">
      <c r="A6" s="67" t="s">
        <v>27</v>
      </c>
      <c r="B6" s="68"/>
      <c r="C6" s="68"/>
      <c r="D6" s="68"/>
      <c r="E6" s="68"/>
      <c r="F6" s="68"/>
      <c r="G6" s="68"/>
      <c r="H6" s="68"/>
      <c r="I6" s="69"/>
      <c r="J6"/>
    </row>
    <row r="7" spans="1:16" ht="15" customHeight="1">
      <c r="A7" s="70" t="s">
        <v>28</v>
      </c>
      <c r="B7" s="71"/>
      <c r="C7" s="71"/>
      <c r="D7" s="71"/>
      <c r="E7" s="71"/>
      <c r="F7" s="71"/>
      <c r="G7" s="71"/>
      <c r="H7" s="71"/>
      <c r="I7" s="71"/>
    </row>
    <row r="8" spans="1:16" ht="16.2" customHeight="1" thickBot="1">
      <c r="A8" s="51" t="s">
        <v>35</v>
      </c>
      <c r="B8" s="52"/>
      <c r="C8" s="52"/>
      <c r="D8" s="52"/>
      <c r="E8" s="52"/>
      <c r="F8" s="52"/>
      <c r="G8" s="52"/>
      <c r="H8" s="52"/>
      <c r="I8" s="52"/>
    </row>
    <row r="9" spans="1:16">
      <c r="A9" s="1"/>
      <c r="B9" s="2" t="s">
        <v>0</v>
      </c>
      <c r="C9" s="3"/>
      <c r="D9" s="2" t="s">
        <v>1</v>
      </c>
      <c r="E9" s="3"/>
      <c r="F9" s="3"/>
      <c r="G9" s="3"/>
      <c r="H9" s="3"/>
      <c r="I9" s="2" t="s">
        <v>2</v>
      </c>
    </row>
    <row r="10" spans="1:16">
      <c r="A10" s="4"/>
      <c r="B10" s="5" t="s">
        <v>3</v>
      </c>
      <c r="C10" s="6"/>
      <c r="D10" s="5" t="s">
        <v>4</v>
      </c>
      <c r="E10" s="6"/>
      <c r="F10" s="5" t="s">
        <v>5</v>
      </c>
      <c r="G10" s="5" t="s">
        <v>5</v>
      </c>
      <c r="H10" s="6"/>
      <c r="I10" s="5" t="s">
        <v>6</v>
      </c>
    </row>
    <row r="11" spans="1:16">
      <c r="A11" s="7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</row>
    <row r="12" spans="1:16" ht="15" thickBot="1">
      <c r="A12" s="8"/>
      <c r="B12" s="9" t="s">
        <v>16</v>
      </c>
      <c r="C12" s="9" t="s">
        <v>17</v>
      </c>
      <c r="D12" s="10"/>
      <c r="E12" s="10"/>
      <c r="F12" s="9" t="s">
        <v>17</v>
      </c>
      <c r="G12" s="10"/>
      <c r="H12" s="10"/>
      <c r="I12" s="9" t="s">
        <v>16</v>
      </c>
    </row>
    <row r="13" spans="1:16">
      <c r="A13" s="11" t="s">
        <v>18</v>
      </c>
      <c r="B13" s="12">
        <v>2809235</v>
      </c>
      <c r="C13" s="13"/>
      <c r="D13" s="13"/>
      <c r="E13" s="12">
        <f>SUM(B13:D13)</f>
        <v>2809235</v>
      </c>
      <c r="F13" s="20"/>
      <c r="G13" s="12">
        <v>313200</v>
      </c>
      <c r="H13" s="12">
        <f>SUM(F13:G13)</f>
        <v>313200</v>
      </c>
      <c r="I13" s="12">
        <f>+E13-H13</f>
        <v>2496035</v>
      </c>
    </row>
    <row r="14" spans="1:16" ht="22.5" customHeight="1">
      <c r="A14" s="14" t="s">
        <v>19</v>
      </c>
      <c r="B14" s="15"/>
      <c r="C14" s="15"/>
      <c r="D14" s="15"/>
      <c r="E14" s="15"/>
      <c r="F14" s="21"/>
      <c r="G14" s="15"/>
      <c r="H14" s="15"/>
      <c r="I14" s="15"/>
    </row>
    <row r="15" spans="1:16">
      <c r="A15" s="16" t="s">
        <v>20</v>
      </c>
      <c r="B15" s="17">
        <v>2726529</v>
      </c>
      <c r="C15" s="18"/>
      <c r="D15" s="18"/>
      <c r="E15" s="12">
        <f>SUM(B15:D15)</f>
        <v>2726529</v>
      </c>
      <c r="F15" s="22"/>
      <c r="G15" s="17">
        <v>312000</v>
      </c>
      <c r="H15" s="12">
        <f>SUM(F15:G15)</f>
        <v>312000</v>
      </c>
      <c r="I15" s="17">
        <f>+E15-H15</f>
        <v>2414529</v>
      </c>
    </row>
    <row r="16" spans="1:16" ht="21" customHeight="1">
      <c r="A16" s="19" t="s">
        <v>21</v>
      </c>
      <c r="B16" s="15"/>
      <c r="C16" s="15"/>
      <c r="D16" s="15"/>
      <c r="E16" s="15"/>
      <c r="F16" s="21"/>
      <c r="G16" s="15"/>
      <c r="H16" s="15"/>
      <c r="I16" s="15"/>
    </row>
    <row r="17" spans="1:9">
      <c r="A17" s="16" t="s">
        <v>22</v>
      </c>
      <c r="B17" s="17">
        <v>1719515</v>
      </c>
      <c r="C17" s="18"/>
      <c r="D17" s="18"/>
      <c r="E17" s="12">
        <f>SUM(B17:D17)</f>
        <v>1719515</v>
      </c>
      <c r="F17" s="22">
        <v>0</v>
      </c>
      <c r="G17" s="17">
        <v>72000</v>
      </c>
      <c r="H17" s="12">
        <f>SUM(F17:G17)</f>
        <v>72000</v>
      </c>
      <c r="I17" s="17">
        <f>+E17-H17</f>
        <v>1647515</v>
      </c>
    </row>
    <row r="18" spans="1:9" ht="17.25" customHeight="1" thickBot="1">
      <c r="A18" s="14" t="s">
        <v>23</v>
      </c>
      <c r="B18" s="15"/>
      <c r="C18" s="15"/>
      <c r="D18" s="15"/>
      <c r="E18" s="15"/>
      <c r="F18" s="21"/>
      <c r="G18" s="15"/>
      <c r="H18" s="15"/>
      <c r="I18" s="15"/>
    </row>
    <row r="19" spans="1:9" ht="19.2" customHeight="1" thickBot="1">
      <c r="A19" s="43" t="s">
        <v>36</v>
      </c>
      <c r="B19" s="49">
        <v>7255279</v>
      </c>
      <c r="C19" s="49">
        <v>0</v>
      </c>
      <c r="D19" s="49">
        <v>0</v>
      </c>
      <c r="E19" s="49">
        <v>7255279</v>
      </c>
      <c r="F19" s="49">
        <v>0</v>
      </c>
      <c r="G19" s="49">
        <v>697200</v>
      </c>
      <c r="H19" s="49">
        <v>697200</v>
      </c>
      <c r="I19" s="49">
        <v>6558079</v>
      </c>
    </row>
    <row r="20" spans="1:9" ht="15.6" customHeight="1" thickBot="1">
      <c r="A20" s="53" t="s">
        <v>30</v>
      </c>
      <c r="B20" s="54"/>
      <c r="C20" s="54"/>
      <c r="D20" s="54"/>
      <c r="E20" s="54"/>
      <c r="F20" s="54"/>
      <c r="G20" s="54"/>
      <c r="H20" s="54"/>
      <c r="I20" s="55"/>
    </row>
    <row r="21" spans="1:9" ht="15" thickBot="1">
      <c r="A21" s="31"/>
      <c r="B21" s="41">
        <v>0</v>
      </c>
      <c r="C21" s="41">
        <v>0</v>
      </c>
      <c r="D21" s="41">
        <v>0</v>
      </c>
      <c r="E21" s="42">
        <f>B21+C21+D21</f>
        <v>0</v>
      </c>
      <c r="F21" s="41">
        <v>0</v>
      </c>
      <c r="G21" s="41">
        <v>0</v>
      </c>
      <c r="H21" s="41">
        <v>0</v>
      </c>
      <c r="I21" s="42">
        <f>B21-F21</f>
        <v>0</v>
      </c>
    </row>
    <row r="22" spans="1:9" ht="25.35" customHeight="1">
      <c r="A22" s="46" t="s">
        <v>31</v>
      </c>
      <c r="B22" s="47">
        <f>SUM(B21)</f>
        <v>0</v>
      </c>
      <c r="C22" s="47">
        <f>SUM(C21)</f>
        <v>0</v>
      </c>
      <c r="D22" s="47">
        <f>SUM(D21)</f>
        <v>0</v>
      </c>
      <c r="E22" s="47">
        <f>SUM(E21)</f>
        <v>0</v>
      </c>
      <c r="F22" s="47">
        <f>SUM(F21)</f>
        <v>0</v>
      </c>
      <c r="G22" s="47">
        <v>0</v>
      </c>
      <c r="H22" s="47">
        <v>1612427.88</v>
      </c>
      <c r="I22" s="47">
        <f>SUM(I21)</f>
        <v>0</v>
      </c>
    </row>
    <row r="23" spans="1:9" ht="12" customHeight="1" thickBot="1">
      <c r="A23" s="44"/>
      <c r="B23" s="45"/>
      <c r="C23" s="45"/>
      <c r="D23" s="45"/>
      <c r="E23" s="45"/>
      <c r="F23" s="45"/>
      <c r="G23" s="45"/>
      <c r="H23" s="45"/>
      <c r="I23" s="45"/>
    </row>
    <row r="24" spans="1:9" ht="22.8" customHeight="1" thickBot="1">
      <c r="A24" s="48" t="s">
        <v>32</v>
      </c>
      <c r="B24" s="50">
        <f t="shared" ref="B24:I24" si="0">SUM(B13:B18)</f>
        <v>7255279</v>
      </c>
      <c r="C24" s="50">
        <f t="shared" si="0"/>
        <v>0</v>
      </c>
      <c r="D24" s="50">
        <f t="shared" si="0"/>
        <v>0</v>
      </c>
      <c r="E24" s="50">
        <f t="shared" si="0"/>
        <v>7255279</v>
      </c>
      <c r="F24" s="50">
        <f t="shared" si="0"/>
        <v>0</v>
      </c>
      <c r="G24" s="50">
        <f t="shared" si="0"/>
        <v>697200</v>
      </c>
      <c r="H24" s="50">
        <f t="shared" si="0"/>
        <v>697200</v>
      </c>
      <c r="I24" s="50">
        <f t="shared" si="0"/>
        <v>6558079</v>
      </c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56" t="s">
        <v>33</v>
      </c>
      <c r="B26" s="57"/>
      <c r="C26" s="57"/>
      <c r="D26" s="57"/>
      <c r="E26" s="57"/>
      <c r="F26" s="57"/>
      <c r="G26" s="57"/>
      <c r="H26" s="57"/>
      <c r="I26" s="57"/>
    </row>
    <row r="27" spans="1:9">
      <c r="A27" s="33"/>
      <c r="B27" s="34"/>
      <c r="C27" s="35" t="s">
        <v>34</v>
      </c>
      <c r="D27" s="36"/>
      <c r="E27" s="37"/>
      <c r="F27" s="38"/>
      <c r="G27" s="35"/>
      <c r="H27" s="39"/>
      <c r="I27" s="39"/>
    </row>
  </sheetData>
  <mergeCells count="8">
    <mergeCell ref="A8:I8"/>
    <mergeCell ref="A20:I20"/>
    <mergeCell ref="A26:I26"/>
    <mergeCell ref="A1:I1"/>
    <mergeCell ref="A3:I3"/>
    <mergeCell ref="A5:I5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Montalvo Macias</dc:creator>
  <cp:lastModifiedBy>ISIDRO VALENZUELA VILLARRUBIA</cp:lastModifiedBy>
  <cp:lastPrinted>2022-06-15T14:43:51Z</cp:lastPrinted>
  <dcterms:created xsi:type="dcterms:W3CDTF">2017-11-23T06:45:35Z</dcterms:created>
  <dcterms:modified xsi:type="dcterms:W3CDTF">2023-01-09T13:54:51Z</dcterms:modified>
</cp:coreProperties>
</file>