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80" yWindow="780" windowWidth="15375" windowHeight="7875" activeTab="3"/>
  </bookViews>
  <sheets>
    <sheet name="1º TRIM 2021" sheetId="1" r:id="rId1"/>
    <sheet name=" 2º TRIM 2021" sheetId="2" r:id="rId2"/>
    <sheet name="3º TRIM 2021" sheetId="4" r:id="rId3"/>
    <sheet name="4º TRIM 2021" sheetId="6" r:id="rId4"/>
  </sheets>
  <definedNames>
    <definedName name="_xlnm.Print_Area" localSheetId="1">' 2º TRIM 2021'!$A$1:$S$94</definedName>
    <definedName name="_xlnm.Print_Area" localSheetId="0">'1º TRIM 2021'!$A$1:$R$75</definedName>
    <definedName name="_xlnm.Print_Area" localSheetId="2">'3º TRIM 2021'!$A$1:$S$46</definedName>
    <definedName name="_xlnm.Print_Area" localSheetId="3">'4º TRIM 2021'!$A$1:$S$46</definedName>
    <definedName name="_xlnm.Print_Titles" localSheetId="1">' 2º TRIM 2021'!$1:$1</definedName>
    <definedName name="_xlnm.Print_Titles" localSheetId="0">'1º TRIM 2021'!$1:$1</definedName>
    <definedName name="_xlnm.Print_Titles" localSheetId="2">'3º TRIM 2021'!$1:$1</definedName>
    <definedName name="_xlnm.Print_Titles" localSheetId="3">'4º TRIM 2021'!$1:$1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9" i="6" l="1"/>
  <c r="G79" i="6"/>
  <c r="J78" i="6"/>
  <c r="G78" i="6"/>
  <c r="J77" i="6"/>
  <c r="G77" i="6"/>
  <c r="J76" i="6"/>
  <c r="G76" i="6"/>
  <c r="J75" i="6"/>
  <c r="G75" i="6"/>
  <c r="J74" i="6"/>
  <c r="G74" i="6"/>
  <c r="J73" i="6"/>
  <c r="G73" i="6"/>
  <c r="J72" i="6"/>
  <c r="G72" i="6"/>
  <c r="J71" i="6"/>
  <c r="G71" i="6"/>
  <c r="J70" i="6"/>
  <c r="G70" i="6"/>
  <c r="J69" i="6"/>
  <c r="G69" i="6"/>
  <c r="J68" i="6"/>
  <c r="G68" i="6"/>
  <c r="J67" i="6"/>
  <c r="G67" i="6"/>
  <c r="J66" i="6"/>
  <c r="G66" i="6"/>
  <c r="J65" i="6"/>
  <c r="G65" i="6"/>
  <c r="J64" i="6"/>
  <c r="G64" i="6"/>
  <c r="J63" i="6"/>
  <c r="G63" i="6"/>
  <c r="J62" i="6"/>
  <c r="G62" i="6"/>
  <c r="J61" i="6"/>
  <c r="G61" i="6"/>
  <c r="J60" i="6"/>
  <c r="G60" i="6"/>
  <c r="J59" i="6"/>
  <c r="G59" i="6"/>
  <c r="J58" i="6"/>
  <c r="G58" i="6"/>
  <c r="J57" i="6"/>
  <c r="G57" i="6"/>
  <c r="J56" i="6"/>
  <c r="G56" i="6"/>
  <c r="J55" i="6"/>
  <c r="G55" i="6"/>
  <c r="J54" i="6"/>
  <c r="G54" i="6"/>
  <c r="J53" i="6"/>
  <c r="G53" i="6"/>
  <c r="J52" i="6"/>
  <c r="G52" i="6"/>
  <c r="J51" i="6"/>
  <c r="G51" i="6"/>
  <c r="J50" i="6"/>
  <c r="G50" i="6"/>
  <c r="J49" i="6"/>
  <c r="G49" i="6"/>
  <c r="J48" i="6"/>
  <c r="G48" i="6"/>
  <c r="J47" i="6"/>
  <c r="G47" i="6"/>
  <c r="J46" i="6"/>
  <c r="G46" i="6"/>
  <c r="J45" i="6"/>
  <c r="G45" i="6"/>
  <c r="J44" i="6"/>
  <c r="G44" i="6"/>
  <c r="J43" i="6"/>
  <c r="G43" i="6"/>
  <c r="J42" i="6"/>
  <c r="G42" i="6"/>
  <c r="J41" i="6"/>
  <c r="G41" i="6"/>
  <c r="J40" i="6"/>
  <c r="G40" i="6"/>
  <c r="J39" i="6"/>
  <c r="G39" i="6"/>
  <c r="J38" i="6"/>
  <c r="G38" i="6"/>
  <c r="J37" i="6"/>
  <c r="G37" i="6"/>
  <c r="J36" i="6"/>
  <c r="G36" i="6"/>
  <c r="J35" i="6"/>
  <c r="G35" i="6"/>
  <c r="J34" i="6"/>
  <c r="G34" i="6"/>
  <c r="J33" i="6"/>
  <c r="G33" i="6"/>
  <c r="J32" i="6"/>
  <c r="G32" i="6"/>
  <c r="J31" i="6"/>
  <c r="G31" i="6"/>
  <c r="J30" i="6"/>
  <c r="G30" i="6"/>
  <c r="J29" i="6"/>
  <c r="G29" i="6"/>
  <c r="J28" i="6"/>
  <c r="G28" i="6"/>
  <c r="J27" i="6"/>
  <c r="G27" i="6"/>
  <c r="J26" i="6"/>
  <c r="G26" i="6"/>
  <c r="J25" i="6"/>
  <c r="G25" i="6"/>
  <c r="J24" i="6"/>
  <c r="G24" i="6"/>
  <c r="J23" i="6"/>
  <c r="G23" i="6"/>
  <c r="J22" i="6"/>
  <c r="G22" i="6"/>
  <c r="J21" i="6"/>
  <c r="G21" i="6"/>
  <c r="J20" i="6"/>
  <c r="G20" i="6"/>
  <c r="J19" i="6"/>
  <c r="G19" i="6"/>
  <c r="J18" i="6"/>
  <c r="G18" i="6"/>
  <c r="J17" i="6"/>
  <c r="G17" i="6"/>
  <c r="J16" i="6"/>
  <c r="G16" i="6"/>
  <c r="J15" i="6"/>
  <c r="G15" i="6"/>
  <c r="J14" i="6"/>
  <c r="G14" i="6"/>
  <c r="J13" i="6"/>
  <c r="G13" i="6"/>
  <c r="J12" i="6"/>
  <c r="G12" i="6"/>
  <c r="J11" i="6"/>
  <c r="G11" i="6"/>
  <c r="J10" i="6"/>
  <c r="G10" i="6"/>
  <c r="J9" i="6"/>
  <c r="G9" i="6"/>
  <c r="J8" i="6"/>
  <c r="G8" i="6"/>
  <c r="J7" i="6"/>
  <c r="G7" i="6"/>
  <c r="J6" i="6"/>
  <c r="G6" i="6"/>
  <c r="J5" i="6"/>
  <c r="G5" i="6"/>
  <c r="J4" i="6"/>
  <c r="G4" i="6"/>
  <c r="J3" i="6"/>
  <c r="G3" i="6"/>
  <c r="G3" i="4" l="1"/>
  <c r="J3" i="4"/>
  <c r="G4" i="4"/>
  <c r="J4" i="4"/>
  <c r="G5" i="4"/>
  <c r="J5" i="4"/>
  <c r="G6" i="4"/>
  <c r="J6" i="4"/>
  <c r="G7" i="4"/>
  <c r="J7" i="4"/>
  <c r="G8" i="4"/>
  <c r="J8" i="4"/>
  <c r="G9" i="4"/>
  <c r="J9" i="4"/>
  <c r="G10" i="4"/>
  <c r="J10" i="4"/>
  <c r="G11" i="4"/>
  <c r="J11" i="4"/>
  <c r="G12" i="4"/>
  <c r="J12" i="4"/>
  <c r="G13" i="4"/>
  <c r="J13" i="4"/>
  <c r="G14" i="4"/>
  <c r="J14" i="4"/>
  <c r="G15" i="4"/>
  <c r="J15" i="4"/>
  <c r="G16" i="4"/>
  <c r="J16" i="4"/>
  <c r="G17" i="4"/>
  <c r="J17" i="4"/>
  <c r="G18" i="4"/>
  <c r="J18" i="4"/>
  <c r="G19" i="4"/>
  <c r="J19" i="4"/>
  <c r="G20" i="4"/>
  <c r="J20" i="4"/>
  <c r="G21" i="4"/>
  <c r="J21" i="4"/>
  <c r="G22" i="4"/>
  <c r="J22" i="4"/>
  <c r="G23" i="4"/>
  <c r="J23" i="4"/>
  <c r="G24" i="4"/>
  <c r="J24" i="4"/>
  <c r="G25" i="4"/>
  <c r="J25" i="4"/>
  <c r="G26" i="4"/>
  <c r="J26" i="4"/>
  <c r="G27" i="4"/>
  <c r="J27" i="4"/>
  <c r="G28" i="4"/>
  <c r="J28" i="4"/>
  <c r="G29" i="4"/>
  <c r="J29" i="4"/>
  <c r="G30" i="4"/>
  <c r="J30" i="4"/>
  <c r="G31" i="4"/>
  <c r="J31" i="4"/>
  <c r="G32" i="4"/>
  <c r="J32" i="4"/>
  <c r="G33" i="4"/>
  <c r="J33" i="4"/>
  <c r="G34" i="4"/>
  <c r="J34" i="4"/>
  <c r="G35" i="4"/>
  <c r="J35" i="4"/>
  <c r="G36" i="4"/>
  <c r="J36" i="4"/>
  <c r="G37" i="4"/>
  <c r="J37" i="4"/>
  <c r="G38" i="4"/>
  <c r="J38" i="4"/>
  <c r="G39" i="4"/>
  <c r="J39" i="4"/>
  <c r="G40" i="4"/>
  <c r="J40" i="4"/>
  <c r="G41" i="4"/>
  <c r="J41" i="4"/>
  <c r="G42" i="4"/>
  <c r="J42" i="4"/>
  <c r="G43" i="4"/>
  <c r="J43" i="4"/>
  <c r="G44" i="4"/>
  <c r="J44" i="4"/>
  <c r="G45" i="4"/>
  <c r="J45" i="4"/>
  <c r="G46" i="4"/>
  <c r="J46" i="4"/>
  <c r="G3" i="2"/>
  <c r="J3" i="2"/>
  <c r="G4" i="2"/>
  <c r="J4" i="2"/>
  <c r="G5" i="2"/>
  <c r="J5" i="2"/>
  <c r="G6" i="2"/>
  <c r="J6" i="2"/>
  <c r="G7" i="2"/>
  <c r="J7" i="2"/>
  <c r="G8" i="2"/>
  <c r="J8" i="2"/>
  <c r="G9" i="2"/>
  <c r="J9" i="2"/>
  <c r="G10" i="2"/>
  <c r="J10" i="2"/>
  <c r="G11" i="2"/>
  <c r="J11" i="2"/>
  <c r="G12" i="2"/>
  <c r="J12" i="2"/>
  <c r="G13" i="2"/>
  <c r="J13" i="2"/>
  <c r="G14" i="2"/>
  <c r="J14" i="2"/>
  <c r="G15" i="2"/>
  <c r="J15" i="2"/>
  <c r="G16" i="2"/>
  <c r="J16" i="2"/>
  <c r="G17" i="2"/>
  <c r="J17" i="2"/>
  <c r="G18" i="2"/>
  <c r="J18" i="2"/>
  <c r="G19" i="2"/>
  <c r="J19" i="2"/>
  <c r="G20" i="2"/>
  <c r="J20" i="2"/>
  <c r="G21" i="2"/>
  <c r="J21" i="2"/>
  <c r="G22" i="2"/>
  <c r="J22" i="2"/>
  <c r="G23" i="2"/>
  <c r="J23" i="2"/>
  <c r="G24" i="2"/>
  <c r="J24" i="2"/>
  <c r="G25" i="2"/>
  <c r="J25" i="2"/>
  <c r="G26" i="2"/>
  <c r="J26" i="2"/>
  <c r="G27" i="2"/>
  <c r="J27" i="2"/>
  <c r="G28" i="2"/>
  <c r="J28" i="2"/>
  <c r="G29" i="2"/>
  <c r="J29" i="2"/>
  <c r="G30" i="2"/>
  <c r="J30" i="2"/>
  <c r="G31" i="2"/>
  <c r="J31" i="2"/>
  <c r="G32" i="2"/>
  <c r="J32" i="2"/>
  <c r="G33" i="2"/>
  <c r="J33" i="2"/>
  <c r="G34" i="2"/>
  <c r="J34" i="2"/>
  <c r="G35" i="2"/>
  <c r="J35" i="2"/>
  <c r="G36" i="2"/>
  <c r="J36" i="2"/>
  <c r="G37" i="2"/>
  <c r="J37" i="2"/>
  <c r="G38" i="2"/>
  <c r="J38" i="2"/>
  <c r="G39" i="2"/>
  <c r="J39" i="2"/>
  <c r="G40" i="2"/>
  <c r="J40" i="2"/>
  <c r="G41" i="2"/>
  <c r="J41" i="2"/>
  <c r="G42" i="2"/>
  <c r="J42" i="2"/>
  <c r="G43" i="2"/>
  <c r="J43" i="2"/>
  <c r="G44" i="2"/>
  <c r="J44" i="2"/>
  <c r="G45" i="2"/>
  <c r="J45" i="2"/>
  <c r="G46" i="2"/>
  <c r="J46" i="2"/>
  <c r="G47" i="2"/>
  <c r="J47" i="2"/>
  <c r="G48" i="2"/>
  <c r="J48" i="2"/>
  <c r="G49" i="2"/>
  <c r="J49" i="2"/>
  <c r="G50" i="2"/>
  <c r="J50" i="2"/>
  <c r="G51" i="2"/>
  <c r="J51" i="2"/>
  <c r="G52" i="2"/>
  <c r="J52" i="2"/>
  <c r="G53" i="2"/>
  <c r="J53" i="2"/>
  <c r="G54" i="2"/>
  <c r="J54" i="2"/>
  <c r="G55" i="2"/>
  <c r="J55" i="2"/>
  <c r="G56" i="2"/>
  <c r="J56" i="2"/>
  <c r="G57" i="2"/>
  <c r="J57" i="2"/>
  <c r="G58" i="2"/>
  <c r="J58" i="2"/>
  <c r="G59" i="2"/>
  <c r="J59" i="2"/>
  <c r="G60" i="2"/>
  <c r="J60" i="2"/>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<sst xmlns="http://schemas.openxmlformats.org/spreadsheetml/2006/main" count="2372" uniqueCount="478">
  <si>
    <t>Objeto del contrato</t>
  </si>
  <si>
    <t>Año</t>
  </si>
  <si>
    <t>Trimestre</t>
  </si>
  <si>
    <t>Con número y sin punto de miles</t>
  </si>
  <si>
    <t>Nombre del adjudicatario</t>
  </si>
  <si>
    <t>Con número</t>
  </si>
  <si>
    <t>Sin puntos de miles y sin guiones</t>
  </si>
  <si>
    <t>Texto normal, con mayúscula inicial y resto en minúsculas, salvo nombre propio. Sin abreviaturas, salvo S.A, S.L o similares.</t>
  </si>
  <si>
    <t>Con número, sin punto de miles y sin símbolo de moneda</t>
  </si>
  <si>
    <t>Tipo contrato</t>
  </si>
  <si>
    <t>Texto normal, con mayúscula inicial y el resto en minúscula</t>
  </si>
  <si>
    <t xml:space="preserve">Siempre el mismo formato nº/aaaa </t>
  </si>
  <si>
    <t>Número decreto adjudicación</t>
  </si>
  <si>
    <t xml:space="preserve">IVA  </t>
  </si>
  <si>
    <t>Fecha adjudicación</t>
  </si>
  <si>
    <t>Petición de ofertas</t>
  </si>
  <si>
    <t>SI / NO</t>
  </si>
  <si>
    <t xml:space="preserve">Nacionalidad </t>
  </si>
  <si>
    <t>Formato fecha aa/aa/aaaa Fecha aprobación del gasto</t>
  </si>
  <si>
    <t>Entidad contratante</t>
  </si>
  <si>
    <t>Número referencia del contrato</t>
  </si>
  <si>
    <t>Nº expediente Formato nº/aaaa</t>
  </si>
  <si>
    <t>Duración (en meses)</t>
  </si>
  <si>
    <t>Precio de adjudicacion (sin IVA)</t>
  </si>
  <si>
    <t>IVA</t>
  </si>
  <si>
    <t>Importe de  licitación (sin IVA)</t>
  </si>
  <si>
    <t xml:space="preserve">Introducir ES, España, </t>
  </si>
  <si>
    <t>Fecha Publicidad de licitación</t>
  </si>
  <si>
    <t xml:space="preserve">SI / NO               En caso de ser SI, formato fecha aa/aa/aaaa </t>
  </si>
  <si>
    <t xml:space="preserve"> NIF adjudicatario</t>
  </si>
  <si>
    <t>Formato con nº y dos decimales con punto separación. Ej: (2.00 - 2 meses)</t>
  </si>
  <si>
    <t>Sogepima, s.a.</t>
  </si>
  <si>
    <t>Servicios</t>
  </si>
  <si>
    <t>España</t>
  </si>
  <si>
    <t>NO</t>
  </si>
  <si>
    <t>Prevencion de riesgos laborales</t>
  </si>
  <si>
    <t>Material de oficina</t>
  </si>
  <si>
    <t>Auxer</t>
  </si>
  <si>
    <t>Ilunion</t>
  </si>
  <si>
    <t>Seromal</t>
  </si>
  <si>
    <t>Servimad</t>
  </si>
  <si>
    <t>Solis</t>
  </si>
  <si>
    <t>San Martín</t>
  </si>
  <si>
    <t>B82851916</t>
  </si>
  <si>
    <t>A79384525</t>
  </si>
  <si>
    <t>A28892339</t>
  </si>
  <si>
    <t>B82246331</t>
  </si>
  <si>
    <t>A78962594</t>
  </si>
  <si>
    <t>B64076482</t>
  </si>
  <si>
    <t>T4. Suministro e instalacion de cristal de caracteristicas similares al existente.</t>
  </si>
  <si>
    <t>T2. Impermeabilización de la zona de goteras sobre el plató de Avanzo.</t>
  </si>
  <si>
    <t>ZI. Impermeabilización de caseta de instalaciones junto a acceso peatonal al garaje subterráneo.</t>
  </si>
  <si>
    <t>TS19. Impermeabilización de zonas marcadas en plano para sellado de filtraciones.</t>
  </si>
  <si>
    <t>T4. En el trastero A2-44, que tiene una bandeja de recogida de aguas, existe una filtración en la zona de la bandeja. Sellar dicha filtración.</t>
  </si>
  <si>
    <t>Despejar de nieve el acceso de vehiculos al Aparcamiento interior del edificio y en el acceso a la calle</t>
  </si>
  <si>
    <t>T2. Limpieza de los locales 15 y 16 en planta semisótano.</t>
  </si>
  <si>
    <t>ZI. Llenado de sacos de sal en t4 y traslado de los mismos a ZI</t>
  </si>
  <si>
    <t>T2. Poda y corte de árbol caído debido al temporal de nieve sufrido.</t>
  </si>
  <si>
    <t>T2. Retirada de restos de pino caído por temporal Filomena</t>
  </si>
  <si>
    <t>T2. Colocación y suministro de dos llaves de corte del riego.</t>
  </si>
  <si>
    <t>TN9. Uno de los sumideros de cubierta esta atascado producien embalsamiento de agua. Desatrancar.</t>
  </si>
  <si>
    <t>T2. Tras caerse una placa de granito de la fachada, se encarga con carácter de urgencia a MO3 revisión de las placas de la fachada y suministro y reposición de las placas afectadas.</t>
  </si>
  <si>
    <t>T2. Impermeabilización de visera delantera parte derecha del edificio T2. Aprox 20m/l</t>
  </si>
  <si>
    <t>Renovación cartel en acceso al Apa. Centro de Mayores, por la c/ Picasso</t>
  </si>
  <si>
    <t>Renovación cartel de comercializacion y señalitica de Aparcamiento en el acceso al Apa Casimiro Morcillo</t>
  </si>
  <si>
    <t>Apa Orense / Bulevar - cambio de cartelería de interfonos de emergencia debido al nuevo nº de teléfono por el cambio de compañía de servicio de acuda.</t>
  </si>
  <si>
    <t>TN9. Debido a la saturacion por sedimentos calcáreos de la red de saneamiento provocando una reducción de sección, se encarga la retirada de la misma y sustitución por una red de diamétro 160 en su ultimo tramo.</t>
  </si>
  <si>
    <t>T4. Fuga de agua en contadores bloque A2</t>
  </si>
  <si>
    <t>ZI. Anclar cartel caido en directorio</t>
  </si>
  <si>
    <t>T4. Arreglar puerta de trastero que roza y tapar con yeso desconchón en marco.</t>
  </si>
  <si>
    <t>ZI. Puerta del contador general de agua rota.</t>
  </si>
  <si>
    <t>T2. Sustitución de rodapié y estantería de madera estropeados por filtración de agua.</t>
  </si>
  <si>
    <t>Información de empresas</t>
  </si>
  <si>
    <t>29/01/2021</t>
  </si>
  <si>
    <t>18/03/2021</t>
  </si>
  <si>
    <t>09/03/2021</t>
  </si>
  <si>
    <t>13/01/2021</t>
  </si>
  <si>
    <t>11/01/2021</t>
  </si>
  <si>
    <t>28/02/2021</t>
  </si>
  <si>
    <t>19/01/2021</t>
  </si>
  <si>
    <t>21/01/2021</t>
  </si>
  <si>
    <t>11/02/2021</t>
  </si>
  <si>
    <t>15/02/2021</t>
  </si>
  <si>
    <t>03/02/2021</t>
  </si>
  <si>
    <t>31/03/2021</t>
  </si>
  <si>
    <t>04/01/2021</t>
  </si>
  <si>
    <t>25/02/2021</t>
  </si>
  <si>
    <t>18/01/2021</t>
  </si>
  <si>
    <t>20/01/2021</t>
  </si>
  <si>
    <t>05/02/2021</t>
  </si>
  <si>
    <t>16/03/2021</t>
  </si>
  <si>
    <t>26/02/2021</t>
  </si>
  <si>
    <t>01/03/2021</t>
  </si>
  <si>
    <t>01/02/2021</t>
  </si>
  <si>
    <t>08/02/2021</t>
  </si>
  <si>
    <t>12/02/2021</t>
  </si>
  <si>
    <t>19/02/2021</t>
  </si>
  <si>
    <t>25/03/2021</t>
  </si>
  <si>
    <t>30/03/2021</t>
  </si>
  <si>
    <t>31/01/2021</t>
  </si>
  <si>
    <t>15/01/2021</t>
  </si>
  <si>
    <t>ABA Profesionales del Montaje</t>
  </si>
  <si>
    <t>Aislaser</t>
  </si>
  <si>
    <t>Assa Abloy</t>
  </si>
  <si>
    <t>Cyrasa</t>
  </si>
  <si>
    <t>INV</t>
  </si>
  <si>
    <t>MO3</t>
  </si>
  <si>
    <t>Nelu</t>
  </si>
  <si>
    <t>Neo Publicidad</t>
  </si>
  <si>
    <t>Pocesa</t>
  </si>
  <si>
    <t>Proyectos Aco</t>
  </si>
  <si>
    <t>Seasegur</t>
  </si>
  <si>
    <t>Veolia</t>
  </si>
  <si>
    <t>Quirón Prevencion</t>
  </si>
  <si>
    <t>Kalamazoo</t>
  </si>
  <si>
    <t>Informa D&amp;B</t>
  </si>
  <si>
    <t>Digital Agrupem</t>
  </si>
  <si>
    <t>B01588227</t>
  </si>
  <si>
    <t>E06339493</t>
  </si>
  <si>
    <t xml:space="preserve">A78958964 </t>
  </si>
  <si>
    <t xml:space="preserve">B82851916 </t>
  </si>
  <si>
    <t>B16275257</t>
  </si>
  <si>
    <t xml:space="preserve">A79384525   </t>
  </si>
  <si>
    <t xml:space="preserve">B40165920 </t>
  </si>
  <si>
    <t>B85500478</t>
  </si>
  <si>
    <t xml:space="preserve">X5277680P </t>
  </si>
  <si>
    <t xml:space="preserve">B83587899 </t>
  </si>
  <si>
    <t xml:space="preserve">B85336667  </t>
  </si>
  <si>
    <t>B84743988</t>
  </si>
  <si>
    <t>B86404779</t>
  </si>
  <si>
    <t>ESA28233922</t>
  </si>
  <si>
    <t>B28279511</t>
  </si>
  <si>
    <t xml:space="preserve">A80192727 </t>
  </si>
  <si>
    <t xml:space="preserve">B83807636 </t>
  </si>
  <si>
    <t xml:space="preserve">B28922490      </t>
  </si>
  <si>
    <t>ZI. Suministro y colocación de falso techo de pladur hidrófugo en techo de entrada a aparcamiento subterráno y retirada del preexistente que se cayó debido al temporal.</t>
  </si>
  <si>
    <t>APA. Suministro de 25 llaves magnéticas codificadas para el centro.</t>
  </si>
  <si>
    <t>APA. Retirada de nieve en rampa de acceso y salida</t>
  </si>
  <si>
    <t>T4. Abrir acceso peatonales y quitar hielo de calzada</t>
  </si>
  <si>
    <t>T2. Despejar el acceso al aparcamiento interior y el acceso peatonal al edificio</t>
  </si>
  <si>
    <t>TN9. Desatranco de varios sumideros de planta baja, zona trasera del edificio.</t>
  </si>
  <si>
    <t>TN9. Suministro de 400 tarjetas de proximidad compatibles con el sistema ELA CT 3000+L
+ 100 tarjetas tn9 (32,00€)/ + 100 tarjetas ts19 (32,00€)
+ 100 tarjetas t4  (32,00€)
+ 100 tarjetas aparcamientos  (32,00€)</t>
  </si>
  <si>
    <t>TN9. Por averia de distintos equipos de la instalacion de instrusion se realizar solicitud de suminitro e instalacion de los distintos contactos magneticos y rotulas, asi como el cableado necesario para adecuar las incidencias detectadas.</t>
  </si>
  <si>
    <t>TS19. Revisad la camara 7. Se empaña por condensacion. Parece que le debe entrar agua, puesto que el problema se presenta despues de llover. 
Ver soluciones.</t>
  </si>
  <si>
    <t>T2. Revisar cámara 3. Ha dejado de verse en los monitores de control - mostrador de recepción.</t>
  </si>
  <si>
    <t>TS19. Suministro y sustitucion de cámara en el acceso al aparcamiento exteriro en superfice (cámara 5).</t>
  </si>
  <si>
    <t>TS19. Revisad la camara 7. Se empaña por condensacion. Parece que le debe entrar agua, puesto que el problema se presenta despues de llover. 
Solucion: sustitucion de camara</t>
  </si>
  <si>
    <t>TS19. Instalacion de equipo lector en barrera de salida. 
El equipo es suministrado por Sogepima, S.A.</t>
  </si>
  <si>
    <t>TS19. Suministro de equipo lectro compatible con el sistema de control de accesos ELA, para acopio en el edificio.</t>
  </si>
  <si>
    <t>TS19. SUMINISTRO DE 400 TARJETAS DE PROXIMIDAD COMPATIBLES CON EL SISTEMA ELA CT 3000+ L
+ 100 tarjetas tn9 (32,00€)/ + 100 tarjetas ts19 (32,00€)
+ 100 tarjetas t4  (32,00€)
+ 100 tarjetas aparcamientos  (32,00€)</t>
  </si>
  <si>
    <t>T4. Suministro de 400 tarjetas de proximidad compatibles con el sistema ELA CT 3000+L
+ 100 tarjetas tn9 (32,00€)/ + 100 tarjetas ts19 (32,00€)
+ 100 tarjetas t4  (32,00€)
+ 100 tarjetas aparcamientos  (32,00€)</t>
  </si>
  <si>
    <t>APA. Suministro de 400 tarjetas de proximidad compatibles con el sistema ELA CT 3000+L
+ 100 tarjetas tn9 (32,00€)/ + 100 tarjetas ts19 (32,00€)
+ 100 tarjetas t4  (32,00€)
+ 100 tarjetas aparcamientos  (32,00€)</t>
  </si>
  <si>
    <t>APA. Al realizar el cambio de compañía de servicio de acuda se ha comprobado que el telefonillo que conecta con el acuda esta obsoleto y es necesario su cambio para poder poner el nuevo teléfono de acuda</t>
  </si>
  <si>
    <t>TN9. - Filtración de agua en colector de pvc de guardería
- Filtraciones varias en colectores de sótano</t>
  </si>
  <si>
    <t>APA. Retirada de nieve en rampa de salida</t>
  </si>
  <si>
    <t>APA. Retirada de nieve en rampa de accesos de vehiculos y en el acceso desde la calle</t>
  </si>
  <si>
    <t>TS19. Despejar de nieve el acceso de minusvalidos (rampa en acceso trasero)</t>
  </si>
  <si>
    <t>T2. Habilitar el aparcamiento exterior de la parte superior en el edificio T2, a peticion del principal arrendatario del edificio ARROW.</t>
  </si>
  <si>
    <t>TN9. Retirar nieve para dar acceso al aparcamiento interior</t>
  </si>
  <si>
    <t>APA. Retirada de nieve para despjar la entrada al aparcamiento</t>
  </si>
  <si>
    <t>APA. Renovacion de la cartelería informativa de precios por cambio de éstos.</t>
  </si>
  <si>
    <t>TN9. Suministro e instalacion de 2 UD termos en los núcleos de aseos de P1 MOD A y P3 MOD B por rotura de los anteriores equipos.</t>
  </si>
  <si>
    <t>APA. Suministro e instalacion de INTERFACE TELEFONO FERMAX. Los interfonos de comunicación con el acuda situados en los accesos del aparcamiento (Bulevar y Viñas) no se oyen bien.</t>
  </si>
  <si>
    <t>TS19. Aviso a Policía Local y reten de Seromal. Uno de los ascensores inundado. Fuga de agua en la instalación de climatizaición.(Borrasca Filomena)</t>
  </si>
  <si>
    <t>TN9. Suministro y sustitución de bombines de puertas de acceso al local 16 de planta ss-1 por perdida de las llaves. (2 puertas, pasillo y acceso desde garaje)</t>
  </si>
  <si>
    <t>TN9. Se encarga la reparacion de puertas y remaches de elementos de aseos según el listado de incidencias realizado por el servicio de conserjería.</t>
  </si>
  <si>
    <t>TS19. Suminitro y sustitución de tirador para puerta de acceso al aseo de caballeros de planta 3 por rotura del anterior elemento.</t>
  </si>
  <si>
    <t>T4. Reparar cerradura de puerta de acceso a escaleras en el bloque A2. La maneta la tiene acopiada el servicio de conserjeria del PAE.</t>
  </si>
  <si>
    <t>ZI. Contenedores Merkal
Enero 2021</t>
  </si>
  <si>
    <t>ZI. ENERO 21
+ Entrega y retirada de contenedor de basura.</t>
  </si>
  <si>
    <t>ZI. FEBRERO 21
+ Entrega y retirada de contenedor de basura.</t>
  </si>
  <si>
    <t>ZI. Contenedores Merkal
Febrero 2021</t>
  </si>
  <si>
    <t>ZI. Contenedores Merkal
Marzo 2021</t>
  </si>
  <si>
    <t>ZI. MARZO 21
+ Entrega y retirada de contenedor de basura.</t>
  </si>
  <si>
    <t>TN1. Tras la reclamación de Leroy Merlin de los defectos observados según el informe de mantenimiento anual del pararrayos realizado por Veolia, se encarga a Veolia la adecuación de dichos defectos.</t>
  </si>
  <si>
    <t>B85143626</t>
  </si>
  <si>
    <t>Mobius Automotive</t>
  </si>
  <si>
    <t>Mantenimiento vehículos</t>
  </si>
  <si>
    <t xml:space="preserve">B91302471 </t>
  </si>
  <si>
    <t>Escuela servicios públicos</t>
  </si>
  <si>
    <t>Formación personal</t>
  </si>
  <si>
    <t>F80151046</t>
  </si>
  <si>
    <t>Gauss enseñanza y formación</t>
  </si>
  <si>
    <t xml:space="preserve">B88254768  </t>
  </si>
  <si>
    <t>Hardware Marketplace</t>
  </si>
  <si>
    <t>Mandos aparcamientos</t>
  </si>
  <si>
    <t>Suministro</t>
  </si>
  <si>
    <t>B28922490</t>
  </si>
  <si>
    <t>A79102331</t>
  </si>
  <si>
    <t>Unidad Editorial</t>
  </si>
  <si>
    <t>Inscripciones revistas</t>
  </si>
  <si>
    <t>B87680872</t>
  </si>
  <si>
    <t>Inst. David Garcia Correa</t>
  </si>
  <si>
    <t>Se encargael suministro y montaje de tableros de 5mm para aplacamiento de puertas de entrada a una cara, barnizado igualando el color</t>
  </si>
  <si>
    <t xml:space="preserve">A58141516 </t>
  </si>
  <si>
    <t>Tesco</t>
  </si>
  <si>
    <t>20/04/2021</t>
  </si>
  <si>
    <t>T5NL. Limpieza de oficina</t>
  </si>
  <si>
    <t>Solís</t>
  </si>
  <si>
    <t>30/06/2021</t>
  </si>
  <si>
    <t>ZI. Junio 21
Contenedor 
+ Entrega y retirada de contenedor de basura.- 1</t>
  </si>
  <si>
    <t>ZI. Contenedores Merkal
Junio 2021</t>
  </si>
  <si>
    <t>31/05/2021</t>
  </si>
  <si>
    <t>ZI. Contenedores Merkal
Mayo 2021</t>
  </si>
  <si>
    <t>ZI. Mayo 21
Contenedor 
+ Entrega y retirada de contenedor de basura.- 1</t>
  </si>
  <si>
    <t>30/04/2021</t>
  </si>
  <si>
    <t>ZI. Abril 21
Contenedor 
+ Entrega y retirada de contenedor de basura.</t>
  </si>
  <si>
    <t>ZI. Contenedores Merkal
Abril 2021</t>
  </si>
  <si>
    <t>TS19. Se avisa a empresa de cerrajería para solucionar las incidencias detectadas por el servicio de conserjería en ronda por el edificio.</t>
  </si>
  <si>
    <t>28/06/2021</t>
  </si>
  <si>
    <t>TS19. El servicio de conserjería ha retirado el muelle de la puerta de acceso a escalerras en planta baja al estar doblado y roto. Suministro y colocación de un nuevo muelle para la puerta.</t>
  </si>
  <si>
    <t>23/06/2021</t>
  </si>
  <si>
    <t>ZI. Cerradura puerta de acceso a oficinas roto. Suministro (si cabe) y/o arreglo.</t>
  </si>
  <si>
    <t>T4. Reparar cerradura de puerta de acceso a cuarto de limpieza en el bloque A2. .</t>
  </si>
  <si>
    <t>22/06/2021</t>
  </si>
  <si>
    <t>Se encarga a Servimad la reparación de las incidencias de cerrajería detectadas por el servicio de conserjería en las zonas comunes del edificio TN9</t>
  </si>
  <si>
    <t>T2. Colocación y anclaje de rejillas sumidero en rampa de garaje</t>
  </si>
  <si>
    <t>07/04/2021</t>
  </si>
  <si>
    <t>Se solicita la reparacion de la barandilla del recorrido de acceso izquierdo para minusvalidos en el acceso principal del edificio TN9. El remate del tubo rebentó tras las heladas por la borrasca Filomena.</t>
  </si>
  <si>
    <t>12/04/2021</t>
  </si>
  <si>
    <t>TS19. Reparación valla exterior de forja teniendo que soldar perfiles partidos por actos vandalicos, reparso de soldadura y remate con esmalte sintetico ral a determinar</t>
  </si>
  <si>
    <t>06/04/2021</t>
  </si>
  <si>
    <t>TS19. Se avisa a Servimad para que recoloque la maneta de la puerta del cuarto de limpieza existente en planta semisótano, junto al archivo de Sogepima. 
Conserjeria tiene acopiada la maneta que se ha caido</t>
  </si>
  <si>
    <t>B02924678</t>
  </si>
  <si>
    <t>Proglass</t>
  </si>
  <si>
    <t>01/06/2021</t>
  </si>
  <si>
    <t>ZI. Suministro e instalacion de cristal de caracteristicas similares al existente.</t>
  </si>
  <si>
    <t>ZI. Suministro y sustitución de luminarias fundidas en garaje subterráneo</t>
  </si>
  <si>
    <t>16/06/2021</t>
  </si>
  <si>
    <t>APA. Pintado de plazas de moto en apa Escuela Música</t>
  </si>
  <si>
    <t>T4. Suministro y colocación de tapa de inodoro en aseo de caballeros de bloque A2</t>
  </si>
  <si>
    <t>09/04/2021</t>
  </si>
  <si>
    <t>APA BULEVAR - VIÑAS. Pintura en plazas de aparcamiento para habilitarlas para plazas de moto. Las plazas para habilitar son:
Acceso Bulevar: plazas 69 y 70
Acceso Viñas: plaza 9</t>
  </si>
  <si>
    <t>13/04/2021</t>
  </si>
  <si>
    <t>Zi. Localización y sellado de fuga en acometida de agua del centro.</t>
  </si>
  <si>
    <t>T4. El termo del aseo de caballeros de la planta baja en el Bloque A2 gotea.</t>
  </si>
  <si>
    <t>17/06/2021</t>
  </si>
  <si>
    <t>TN9. El servicio de conserjeria ha realizado ronda en los aseos y ha detectado las indicidencias listadas en el documento adjunto. Enviamos orden de encargo a empresa de fontaneria para su reparacion. 
En el edificio tenemos acopiados repuesto para reparar los fluxores de WC.</t>
  </si>
  <si>
    <t>09/06/2021</t>
  </si>
  <si>
    <t>TS19. Suministro y sustitucion de termo en planta semisótano aseo caballeros por rotura del anterior equipo.</t>
  </si>
  <si>
    <t>TS19. Se encarga a empresa de fontanería el desatranco del urinario de la planta baja aseo caballros que ha detctado el servicio de conserjería.</t>
  </si>
  <si>
    <t>24/06/2021</t>
  </si>
  <si>
    <t>Suminsitro y sustitucion de rejillas sumidero en el acceso principal del edificio TN9 por deterioro de las rejillas existentes.</t>
  </si>
  <si>
    <t>04/05/2021</t>
  </si>
  <si>
    <t>Placas para identificar en el Apa Ext del TS19 las plazas utilizadas por el SAC</t>
  </si>
  <si>
    <t>09/05/2021</t>
  </si>
  <si>
    <t>TN9. Arreglo impermeabilización de sumidero y sellado de filtración de colectores en guardería</t>
  </si>
  <si>
    <t>TN9. Sustituir falso techo afectado por fuga de agua. En el edificio tenemos placas de falso techo.
Pintar paramento en nucleo de aseso planta 1 mod A y en planta baja mod A, por manchas de humedad ocasionadas por fuga de termo.</t>
  </si>
  <si>
    <t>TN9. Tapar agujeros de pladur en techo realizados para el arreglo del saneamiento colgado.</t>
  </si>
  <si>
    <t>TN1. Arreglo de muros en juntas de dilatación</t>
  </si>
  <si>
    <t xml:space="preserve">A80768641   </t>
  </si>
  <si>
    <t>Molplasa</t>
  </si>
  <si>
    <t>27/04/2021</t>
  </si>
  <si>
    <t>TS19. Reparacion de placa de motor NICE en el porton de acceso al aparcamiento exterior. Actualmente se encuentra en manipulación manual por esta averia.</t>
  </si>
  <si>
    <t xml:space="preserve">B79121612 </t>
  </si>
  <si>
    <t>Johnson Controls</t>
  </si>
  <si>
    <t>En informe de revision de mantenimiento se aconseja el cambio del controlador DX de las UTAS 3 y 7 puesto que el anterior equipo esta averiado y obsoleto. Dede JOHNSON CONTROLS mantenedor de la instalacion BMS del edificio TN9 nos pasan presupuesto para este trabajo.</t>
  </si>
  <si>
    <t xml:space="preserve">B80503048  </t>
  </si>
  <si>
    <t>Jardiser - Afanias</t>
  </si>
  <si>
    <t>TN9. Suministro y sustitucion de dos llaves de corte en la insalación de riego por rotura de los anteriores equipos.
Tambien se van a sustituir dos programadores del sistema de riego que están en garantía y no funcionan.</t>
  </si>
  <si>
    <t>La empresa encargada del mantenimiento de jardinería realiza una revision del estado de los pinos y demás árboles que existen en la urbanización del edificio TN9 puesto que han sufrido algunas roturas debido a la borrasca Filomena.
Nos facilitan valoracion de los trabajos de poda que son necesarios realizar.</t>
  </si>
  <si>
    <t>T2. Retirada de árbol tumbado: desrame, troceado y retirada a vertedero.</t>
  </si>
  <si>
    <t>ZI. Rotura de dos programadores y una llave de paso.</t>
  </si>
  <si>
    <t>T2. Revisión del sistema de riego.</t>
  </si>
  <si>
    <t>B85786333</t>
  </si>
  <si>
    <t>Equinsa</t>
  </si>
  <si>
    <t>Suministro de cartuchos de tinta para los aparatos del Centro de Arte.</t>
  </si>
  <si>
    <t>+ Suministro de 4 cajas de 5.000 tickets de banda magnética
+ Suministro de papel térmico para cajero automático (12 rollos).</t>
  </si>
  <si>
    <t>15/04/2021</t>
  </si>
  <si>
    <t>Apa Centro de Arte. Avería en cajero producida por atranco en lector de tickets.</t>
  </si>
  <si>
    <t>B88279955</t>
  </si>
  <si>
    <t>CZ Multireparaciones 2019, S.L.</t>
  </si>
  <si>
    <t>22/04/2021</t>
  </si>
  <si>
    <t>ZI. Valla rota por camión durante temporal de Filomena. Suministro y reparación de la misma.</t>
  </si>
  <si>
    <t>ZI. Jabonera y taza de retrete rotas.</t>
  </si>
  <si>
    <t xml:space="preserve">B82041740 </t>
  </si>
  <si>
    <t>Ascensores Express</t>
  </si>
  <si>
    <t>01/05/2021</t>
  </si>
  <si>
    <t>T2. Mto. Ascensores</t>
  </si>
  <si>
    <t>B80495344</t>
  </si>
  <si>
    <t>Abrake, S.L.</t>
  </si>
  <si>
    <t>28/04/2021</t>
  </si>
  <si>
    <t>T2. Tras caerse una placa de granito de la fachada y realizar con carácter de urgencia las fachadas en las zonas de acceso al edificio, se encarga la revisión del resto de fachadas restantes del mismo.</t>
  </si>
  <si>
    <t xml:space="preserve">A63207492   </t>
  </si>
  <si>
    <t>Applus</t>
  </si>
  <si>
    <t>Implantación Esquema Nacional de Seguridad</t>
  </si>
  <si>
    <t xml:space="preserve">B87868279 </t>
  </si>
  <si>
    <t>Maio Asesores Inmobiliarios</t>
  </si>
  <si>
    <t>30/09/2021</t>
  </si>
  <si>
    <t>Gastos comercializadoras</t>
  </si>
  <si>
    <t xml:space="preserve">B46001897  </t>
  </si>
  <si>
    <t>TK Elevadores</t>
  </si>
  <si>
    <t>T2. Reparacion de puerta en ascensor derecho del edificio T2 por averia. El ascensor permanece parado por esta incidencia por lo que es urgente su reparacion.</t>
  </si>
  <si>
    <t>ZI. Contenedores Merkal
Septiembre 2021</t>
  </si>
  <si>
    <t>ZI. Septiembre 21
Contenedor 
Entrega y retirada de contenedor de basura.</t>
  </si>
  <si>
    <t>31/08/2021</t>
  </si>
  <si>
    <t>ZI. Agosto 21
Contenedor 
Entrega y retirada de contenedor de basura.</t>
  </si>
  <si>
    <t>ZI. Contenedores Merkal
Agosto 2021</t>
  </si>
  <si>
    <t>31/07/2021</t>
  </si>
  <si>
    <t>ZI. Contenedores Merkal
Julio 2021</t>
  </si>
  <si>
    <t>ZI. Julio 21
Contenedor 
Entrega y retirada de contenedor de basura.</t>
  </si>
  <si>
    <t>TS19. Se encarga a Servimad hacer un cajon metalico para ocultar el termo del aseo de caballeros de la planta semisótano, puesto que el anterior cajon era de placas de yeso y al averiarse el termo se han mojado y roto.</t>
  </si>
  <si>
    <t>TS19. Reparar puerta de acceso al recinto del Centro de Transformación. No cierra</t>
  </si>
  <si>
    <t>03/09/2021</t>
  </si>
  <si>
    <t>TN9. Tras la revisión realizada por el servicio de conserjería de las puertas de las zonas comunes, se envia encargo de reparacion a empresa de cerrajería.</t>
  </si>
  <si>
    <t>23/07/2021</t>
  </si>
  <si>
    <t>T4. Reparación de puerta de trastero. Roza en zona superior con marco de la puerta, muy difícil abrirla.
Repasar con radial</t>
  </si>
  <si>
    <t>Reparación de vallado exterior de forja al haberse soltado varias pletinas superiores por vandalismo.
Soldadura de pletinas sueltas y rematar con esmalte similar a actual.</t>
  </si>
  <si>
    <t>29/09/2021</t>
  </si>
  <si>
    <t>ZI. Adecuación de local de garaje para su comercialización, según pto. Nº 05-40421- incluye albañilería, electricidad y PCI.</t>
  </si>
  <si>
    <t>TS19. Se avisa a Servimad para la reparación del cierre de la ventana existente en el aseo de caballeros de Planta Baja.</t>
  </si>
  <si>
    <t>T4. En adecuación de nave para su comercialización, reparacion de puerta industrial de Nave A1-1-4.</t>
  </si>
  <si>
    <t>TN9. Cambio de bombines de acceso en dos de las puertas de P2 OFIC ABEF, para su entrega a RED ELECTRICA. Debe realizarse este cambio puesto que estas llaves son de los juegos maestros de INDRA y no tenemos codigo para poder sacar copias. 
Los bombines a utilizar están acopiados en conserjería.</t>
  </si>
  <si>
    <t>T4. Sustitución de acometida de afs de nave a3-3-3, desde cuarto contadores hasta entrada de la nave.
Realización de nueva acometida en multicapa, 1'' de diámetro, por patinillos y falso techo voladizo.</t>
  </si>
  <si>
    <t>T4. Sanear grieta y pintura (solo en ese paño) trastero a2-50, en tabique de separación con trastero 51.</t>
  </si>
  <si>
    <t>08/07/2021</t>
  </si>
  <si>
    <t>TN9. Suministro y sustiticion de luminarias de emergencia en las oficinas de P4 DCHG y PB ABEF, como adecuacion de nuevo arrendatario</t>
  </si>
  <si>
    <t>23/09/2021</t>
  </si>
  <si>
    <t>ZI. Fuga de agua en vial de urbanización.</t>
  </si>
  <si>
    <t>A28767671</t>
  </si>
  <si>
    <t>Rentokil Initial</t>
  </si>
  <si>
    <t>TS19. El contrato actual para el mantenimiento de 13uds de contenedores higienicos finaliza el 31/07/21. Actualmente se esta realizando el P.C. para el servicio de limpieza de zonas comunes de varios edificios gestionados por Sogepima, S.A., entre los que se encuentra el TS19. El servicio de contenedores higienicos se incluye en dicho procedimiento. Solicitamos que el servicio se amplie de forma mensual hasta la resolucion del Precedimiento.</t>
  </si>
  <si>
    <t>24/08/2021</t>
  </si>
  <si>
    <t>TN9. Suministro y sustitucion de termo en el núcleo de aseo de P3 MOD A por rotura del anterior equipo.</t>
  </si>
  <si>
    <t>T4. Reparación de ventanas en nave a3-2-1b, no cierran bien.
Sustitución de vidrio climalit roto en ventana derecha.</t>
  </si>
  <si>
    <t>24/09/2021</t>
  </si>
  <si>
    <t>TS19. Se detecta que uno de los cristales de fachada de trasera de la oficina derecha B de planta Baja tiene un cristal condensado. Se solicita a empresa especializada en montaje de cristales su suminitro y sutitución.</t>
  </si>
  <si>
    <t>B83587899</t>
  </si>
  <si>
    <t>TN9. Instalacion de nombres de empresa en el acceso a las oficinas de planta 1 B1 y B2. 
Instalacion de nombres de empresa en el directorio de recepción</t>
  </si>
  <si>
    <t>13/07/2021</t>
  </si>
  <si>
    <t>TN9. Se encartgan dos rotulos para el directorio de recepcion y uno para el acceso a las oficina E-F de planta baja para la empresa MOBIUS Group.</t>
  </si>
  <si>
    <t xml:space="preserve">X5277680P     </t>
  </si>
  <si>
    <t>Nelu Zama</t>
  </si>
  <si>
    <t>18/07/2021</t>
  </si>
  <si>
    <t>TS19. Saneado y pintado de paramento afectado por humedad, ya seca, en módulo de aseos de la pss.</t>
  </si>
  <si>
    <t>26/09/2021</t>
  </si>
  <si>
    <t>TS19. Reparación de enfoscado ahuecado en pared de plazas 5-6 del sótano -1.
Picado y saneado de zona afectada.
Pintura de paño entero (plazas 5-6-7).</t>
  </si>
  <si>
    <t>TN9. Sustituir placa de falso techo roto en oficinas indicadas.</t>
  </si>
  <si>
    <t>T4. Arreglo de fisuras y grietas en los muros del centro.</t>
  </si>
  <si>
    <t>ZI. Montaje de electroválvula</t>
  </si>
  <si>
    <t>ZI. Localizar y reparar fuga en la red de riego, zona cerca de esquina de La-z-boy</t>
  </si>
  <si>
    <t>8772367Y</t>
  </si>
  <si>
    <t>Grupo FBR</t>
  </si>
  <si>
    <t>06/09/2021</t>
  </si>
  <si>
    <t>TS19. Suministro y sustitucion de carteles de señalización de emergencia correspondientes a la instalación de Protección Contra Incendios para ajustar dicha carteleria a los nuevos requerimientos del Reglamento de Instalaciones de Protección Contra Incendios ( RD513/2017 RICI).</t>
  </si>
  <si>
    <t>22/07/2021</t>
  </si>
  <si>
    <t>TS19. Retimbrado de los extintores existentes en el edificio TS19. Solicitamos presupuesto de este trabajo al mantenedor de la instalación.</t>
  </si>
  <si>
    <t>01/07/2021</t>
  </si>
  <si>
    <t>T2. Ampliación de HE adjunta (fuente alimentación domo).
Revisión de instalación y localización de avería</t>
  </si>
  <si>
    <t>TN9. Suministro y sustitución de cámara exterior número 6, por rotura del anterior equipo.</t>
  </si>
  <si>
    <t>T2. Solicitamos asistencia tecnica para revisar el contacto magnetico de la puerta de salida la patio traseo. De vez en cuando salta situación de sabaotaje sin ninguna cauda aparente.</t>
  </si>
  <si>
    <t>T2. Suministro e instalación de fuente de alimentacion para domo situado en el Apa. Exterior utilizado en exclusiva por Arrow, por rotura del anterior equipo.</t>
  </si>
  <si>
    <t>TN9. Suministro y sustitucion de camara exterior número 1 por avería del anterior equipo</t>
  </si>
  <si>
    <t>10/09/2021</t>
  </si>
  <si>
    <t>TN9. Limpieza y desatasco de sumideros de cubierta, planta 4, zona central, por atasco-acumulación de agua en interior de tubos y pérdida en uno de ellos.</t>
  </si>
  <si>
    <t>28/09/2021</t>
  </si>
  <si>
    <t>TN9. Solicitud de atención técnica a traves de llamada telefonica (16/09/21).
La puerta tras desbloquearse para su limpieza, no se pone nuevamente en marcha.</t>
  </si>
  <si>
    <t>Renovación cartel de comercializacion y señalitica en aparcamiento Bulevar/Viñas</t>
  </si>
  <si>
    <t>09/11/2021</t>
  </si>
  <si>
    <t>Renovación cartel de comercializacion y señalitica en aparcamiento Julian Baena de Castro</t>
  </si>
  <si>
    <t>Renovación cartel de comercializacion y señalitica en aparcamiento La Chopera</t>
  </si>
  <si>
    <t>Renovación cartel de comercializacion y señalitica en aparcamiento Alcobendas 2000</t>
  </si>
  <si>
    <t>APA ORENSE
Suministro y colocación de carteles de CCTV en puntos de acceso a recinto.
2 unidades</t>
  </si>
  <si>
    <t>24/11/2021</t>
  </si>
  <si>
    <t>APA BULEVAR-VIÑAS
Suministro y colocación de carteles de CCTV en puntos de acceso a recinto.
5 unidades</t>
  </si>
  <si>
    <t>APA BULEVAR - Cambio de cartelerÍa de interfonos de emergencia debido al nuevo nº de teléfono por el cambio de compañía de servicio de acuda.</t>
  </si>
  <si>
    <t>30/11/2021</t>
  </si>
  <si>
    <t>Quirón Prevención</t>
  </si>
  <si>
    <t>Cesine</t>
  </si>
  <si>
    <t xml:space="preserve">B84501675 </t>
  </si>
  <si>
    <t>Gastos asamblea AVS</t>
  </si>
  <si>
    <t>Viajes Evento</t>
  </si>
  <si>
    <t>24360577N</t>
  </si>
  <si>
    <t>05/10/2021</t>
  </si>
  <si>
    <t xml:space="preserve">E06339493  </t>
  </si>
  <si>
    <t>T2. 
Suministro y montaje de bandeja de recogida de agua por filtración de agua desde casetón de cubierta.
Instalar en falso techo de zona afectada (office arrow planta 3 izquierda)</t>
  </si>
  <si>
    <t>29/11/2021</t>
  </si>
  <si>
    <t>Calfer</t>
  </si>
  <si>
    <t>B06406250</t>
  </si>
  <si>
    <t>T2. Tala y retirada de ramas partidas en pinos junto a guardería, en mal estado desde tormenta filomena de primeros de año.
Tala y retirada de ramas partidas en pinos junto a guardería, en mal estado desde tormenta filomena de primeros de año.</t>
  </si>
  <si>
    <t xml:space="preserve">A79384525                    </t>
  </si>
  <si>
    <t>T2. Retirada a vertedero autorizado de restos de árbol muerto talado (arizónica), acopiado en zona de carga y descarga</t>
  </si>
  <si>
    <t>T2
Suministro y colocación de carteles de CCTV en puntos de acceso a recinto.
8 unidades</t>
  </si>
  <si>
    <t>T2. Suministro e instalación de rejillas abatibles de acceso a fancoil en distribuidores de plantas 2 y 3.
Las actuales dificultan el acceso a los elementos de los fancoil.</t>
  </si>
  <si>
    <t>T2
Reparación de zonas con el asfalto deteriorado, parcheando entre plazas 30-31, 22-23-24 y frente a entrada principal edificio.</t>
  </si>
  <si>
    <t>22/11/2021</t>
  </si>
  <si>
    <t>T4.
Colocación de bandeja en gotera bajo sumidero</t>
  </si>
  <si>
    <t>T4. Picado y saneado de enfoscado de monocapa en parcheado de forjado.</t>
  </si>
  <si>
    <t>06/12/2021</t>
  </si>
  <si>
    <t>Reformas Nelu</t>
  </si>
  <si>
    <t>Renovación cartel de comercializacion y señalitica en T4</t>
  </si>
  <si>
    <t>T4. Ampliación de encargo de sustitución de acometida de AFS en nave de ALACENA CATERING, nave A1-3-3.
Factura de materiales.</t>
  </si>
  <si>
    <t>T4. Reparación de falso techo en zona de pasaje del bloque a2. Por golpeo de camión, se ha abierto el pladur por completo, teniendo riesgo de desprendimiento el registro metálico que contiene.</t>
  </si>
  <si>
    <t>T4. Se contrata el analisis de una muestra de agua de las naves arrendadas por Alacena Catering en el PAE Casablanda - T4. El arrendatario se queja de que el agua sale turbia</t>
  </si>
  <si>
    <t>26/12/2021</t>
  </si>
  <si>
    <t>SGS</t>
  </si>
  <si>
    <t xml:space="preserve">ESA28345577 </t>
  </si>
  <si>
    <t>TN9. Arreglo impermeabilización de sumidero y sellado de tubos en colectores</t>
  </si>
  <si>
    <t>TN9. Arreglo de sumidero sobre guardería</t>
  </si>
  <si>
    <t>TN9. Tapado de despachos con plástico y zona de paso a salida de sala de reuniones.
Retirada y suministro de tubería de evacuación 110 PVC serie B con manguito de unión y reducción 312 PVC 110.
Para este trabajao se desmonta techo registrable y desmontaje de bandeja de agua.
Una vez finalizado se realizan varias pruebas de estanquidad, no hay fuga de agua en trabajo de línea de tubería de bajante. Se observa una pequeña fuga de agua en la impermeabilización de zona registro de agua.
Retirada de tubería y restos de línea de tubería de bajante a zona de vertedero de la Comunidad de Madrid.</t>
  </si>
  <si>
    <t>30/10/2021</t>
  </si>
  <si>
    <t>TN9. Comprobación y retirada de agua en zona atalaya con bomba de achique de agua limpia.
Se procede a dejar bomba de achique de agua por motivos de meteorología utilizándola cada vez que rebosa el sumidero.
Se deja en reserva en centro de trabajo por motivos de posibles lluvias hasta que se pueda subsanar la tubería atascada.</t>
  </si>
  <si>
    <t>TN9. Suministro y sustitucion de camara exterior numero 2 por averia del anterior equipo</t>
  </si>
  <si>
    <t>15/11/2021</t>
  </si>
  <si>
    <t>TN9. Desconectar y desmontar los lectores de tarjetas que estan en el poste de entrada al aparcamiento para poder reparar el poste y posteriormente volver a montar los lectores con el poste ya reparado.</t>
  </si>
  <si>
    <t>22/12/2021</t>
  </si>
  <si>
    <t>TN9. Configuracion Analizador de Red e integracion en el sistema BMS del contador que se va a instalar en la nueva oficina de SGSE de reciente creacion.</t>
  </si>
  <si>
    <t>12/11/2021</t>
  </si>
  <si>
    <t>B79121612</t>
  </si>
  <si>
    <t>TN9. Rotura de dos motores, Porton de mercancias en zona norte. Porton de acceso principal en zona sur.</t>
  </si>
  <si>
    <t>23/12/2021</t>
  </si>
  <si>
    <t xml:space="preserve">A80768641 </t>
  </si>
  <si>
    <t>TN9
Suministro y colocación de carteles de CCTV en puntos de acceso a recinto.
8 unidades</t>
  </si>
  <si>
    <t>TN9. Se encartan dos rótulos para el directorio de recepcion y dos para el acceso a las oficina E-F  y acceso a la oficina A-B de planta baja para la empresa MOBIUS Group y WOLLY GRANTIPLUS INVARAR.</t>
  </si>
  <si>
    <t>20/12/2021</t>
  </si>
  <si>
    <t>Se avisa a fontanero para reparar incidencias detectadas en aseos edificio TN9 tras la ronda realizada por conserjería.</t>
  </si>
  <si>
    <t>23/11/2021</t>
  </si>
  <si>
    <t>TN9 - Instalación de abrazadera tipo "Gebo" en grupo de presión de AFS por pérdida de agua en tubería de 4''-5''.
Reparación provisional hasta que se sustituya el bloque entero de la tubería, que tiene varios puntos con oxidación evidente.</t>
  </si>
  <si>
    <t>16/11/2021</t>
  </si>
  <si>
    <t>TN9. Reparar y colocar el poste de lectura de tarjetas que ha sido golpeado por un vehiculo y esta en el suelo.</t>
  </si>
  <si>
    <t>15/12/2021</t>
  </si>
  <si>
    <t>TN9. Limpieza, desinfección y control de UTA 4-8 con riesgo de proliferación de Legionela Pneumophila.</t>
  </si>
  <si>
    <t>22/10/2021</t>
  </si>
  <si>
    <t>TN9. Suministro de tóner hp lj p1005/1006 negro 2 ud</t>
  </si>
  <si>
    <t>Suministro papel optimus a4 80g (paq 500) - 10 uds.</t>
  </si>
  <si>
    <t>TN9. Suministro y sustitución de espejo en cabina del ascensor izquierdo del modulo A del edificio TN9.</t>
  </si>
  <si>
    <t>25/10/2021</t>
  </si>
  <si>
    <t>TN9. Suministro y sustitución de espejo en cabina del ascensor izquierdo del modulo B del edificio TN9.</t>
  </si>
  <si>
    <t>TN9. 
- Sellado lateral de escaleras con masilla de poliuretano
- Sellado de tubo en plaza de garaje nº1</t>
  </si>
  <si>
    <t>TS19. Avisamos por urgencia a Cyrasa para revisar el estado de la central ELA (Sistema de control de accesos). Tras varias perdidas de tension en el cuadro de recepcion, la central y el sistema no funcionan. En el edificio tenemos una central nueva acopiada para el cambio, si fuera necesario.</t>
  </si>
  <si>
    <t>TS19. Durante la mudanza de MBFS se produce la rotura del suelo de la cabina del ascensor izquierdo al trasladar una de las maquinas de vending. Se pasa pto de KONE, fabricante y mantenedor del ascensor al MBFS que gestiona el visto bueno del mismo con el seguro de la empresa de vending. Dicho seguro nos abonara la factura una vez realziada la reparación.</t>
  </si>
  <si>
    <t>Kone Elevadores</t>
  </si>
  <si>
    <t xml:space="preserve">A28791069 </t>
  </si>
  <si>
    <t>TS19. Por rotura del actual equipo "banda de serguridad" en la puerta de salida del aparcamiento interior se solicita suministro y sustitucion al mantenedor de las puertas automaticas de vehículos</t>
  </si>
  <si>
    <t>03/12/2021</t>
  </si>
  <si>
    <t>TS19. Suministro de 5 ud de pegatinas de huellas. Actualmente se ha sustituido el suelo de la cabina del ascensor izq. y hay que reponerlas.</t>
  </si>
  <si>
    <t>06/10/2021</t>
  </si>
  <si>
    <t>TS19
Suministro y colocación de carteles de CCTV en puntos de acceso a recinto.
7 unidades</t>
  </si>
  <si>
    <t>TS19. Suministro e instalación de la bateria del equipo DESA ubicado en el puesto de recepcion por caducidad de la bateria anterior.</t>
  </si>
  <si>
    <t>Omega Cardio</t>
  </si>
  <si>
    <t>B85882603</t>
  </si>
  <si>
    <t>TS19. Limpieza de saneamiento colgado en sotano-1 y red horizontal de saneamiento en sótano -2 con limpieza de arqueta de bombeo. Dicho encargo se bebe realizar en un viernes a partir de las 15h.</t>
  </si>
  <si>
    <t xml:space="preserve">B85336667 </t>
  </si>
  <si>
    <t>El contrato actual para el mantenimiento de 13uds de contenedores higienicos finaliza el 31/07/21. Actualmente se esta realizando el P.C. para el servicio de limpieza de zonas comunes de varios edificios gestionados por Sogepima, S.A., entre los que se encuentra el TS19. El servicio de contenedores higienicos se incluye en dicho procedimiento. Solicitamos que el servicio se amplie de forma mensual hasta la resolucion del Precedimiento.</t>
  </si>
  <si>
    <t>31/10/2021</t>
  </si>
  <si>
    <t>31/12/2021</t>
  </si>
  <si>
    <t>ZI. Suministro y colocación de bandeja de recogida de pluviales en techo de tienda, por filtración de agua con lluvias por fachada.</t>
  </si>
  <si>
    <t>ZI. Urgente - fuga agua en instalacion de pci.
Achicar y limpiar agua de por fuga de la instalación de pci</t>
  </si>
  <si>
    <t>ZI.
Sellado de canaleta existente mediante masilla de poliuretano
Limpieza y sellado en rampa de garaje</t>
  </si>
  <si>
    <t>ZI. Cambio de sistema de iluminación del totem de los dos carteles (grande y pequeño), eliminando halógenos de 400 w y 150 w e instalando sistema led de 100 w y 50 w respectivamente.</t>
  </si>
  <si>
    <t>Iepe</t>
  </si>
  <si>
    <t xml:space="preserve">B84265479 </t>
  </si>
  <si>
    <t>ZI. Localización y reparación de fuga de red de riego en zona de adelfas del jardín del rte. Mejicano.</t>
  </si>
  <si>
    <t>ZI. Ampliar zanja en zona de fuga de agua en jardín del restaurante mexicano.
Dejar libre al menos 50-70 cm bajo la tubería y ampliar alrededor.
Eliminar vegetación alrededor en caso necesario</t>
  </si>
  <si>
    <t>05/11/2021</t>
  </si>
  <si>
    <t>ZI
Ampliación de zanja a mano, por no poder realizarse por medios mecánicos, a petición de Líneas y Cables, para poder trabajar en la reparación de la red de hidrantes de PCI.</t>
  </si>
  <si>
    <t>01/12/2021</t>
  </si>
  <si>
    <t>ZI
Limpieza y corte de adelfas de zona alrededor de tubería con fuga de PCI</t>
  </si>
  <si>
    <t>ZI
+ Reparación de fuga de agua en tubería de red de hidrantes de PCI del centro.
+ Tubería enterrada en talud de jardín de restaurante.</t>
  </si>
  <si>
    <t>17/12/2021</t>
  </si>
  <si>
    <t>Líneas y cables</t>
  </si>
  <si>
    <t>ESA28552149</t>
  </si>
  <si>
    <t>ZI
+ Localización de arquetas y válvulas para vaciado y rellenado de la red de hidrantes de instalación de PCI.</t>
  </si>
  <si>
    <t>ZI. Colocación de vinilo en espacate de Local Hanky, para tapar cristal roto y retirar vinilo con datos de comercialización.</t>
  </si>
  <si>
    <t>25/11/2021</t>
  </si>
  <si>
    <t>ZI. Rotura red de riego jardineras
Apoyo de Seromal para registro de calzada con maquina retro para localizar rotura de tubería de riego</t>
  </si>
  <si>
    <t>ZI. Por fuga, sustitución de tramo de tubería de agua fría sanitaria, general del edificio, bajo calzada de carril de salida del aparcamiento exterior del nivel inferior. Cambiar tramo de bordillo a bordillo</t>
  </si>
  <si>
    <t>ZI. Atranco en saneamiento de garaje</t>
  </si>
  <si>
    <t>ZI
Reparación de derivación en instalación de alumbrado de farolas en aparcamiento exterior</t>
  </si>
  <si>
    <t>01/10/2021</t>
  </si>
  <si>
    <t>ZI. Contenedores Merkal
Octubre 2021</t>
  </si>
  <si>
    <t>ZI. Octubre 21
Contenedor 
+ Entrega y retirada de contenedor de basura.</t>
  </si>
  <si>
    <t>ZI. Noviembre 21
Contenedor 
+ Entrega y retirada de contenedor de basura.</t>
  </si>
  <si>
    <t>ZI. Contenedores Merkal
Noviembre 2021</t>
  </si>
  <si>
    <t>ZI. Contenedores Merkal
Diciembre 2021</t>
  </si>
  <si>
    <t>ZI. Diciembre 21
Contenedor 
+ Entrega y retirada de contenedor de basura.</t>
  </si>
  <si>
    <t>Tn1. Colocación de vidrio serigrafiado.</t>
  </si>
  <si>
    <t xml:space="preserve">B02924678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</si>
</sst>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0\ &quot;€&quot;;[Red]\-#,##0\ &quot;€&quot;"/>
    <numFmt numFmtId="7" formatCode="#,##0.00\ &quot;€&quot;;\-#,##0.00\ &quot;€&quot;"/>
    <numFmt numFmtId="8" formatCode="#,##0.00\ &quot;€&quot;;[Red]\-#,##0.00\ &quot;€&quot;"/>
    <numFmt numFmtId="44" formatCode="_-* #,##0.00\ &quot;€&quot;_-;\-* #,##0.00\ &quot;€&quot;_-;_-* &quot;-&quot;??\ &quot;€&quot;_-;_-@_-"/>
    <numFmt numFmtId="164" formatCode="#,##0.00\ &quot;€&quot;"/>
    <numFmt numFmtId="165" formatCode="#,##0.00\ \€;\-#,##0.00\ \€"/>
    <numFmt numFmtId="166" formatCode="#,##0.00_ ;\-#,##0.00\ "/>
    <numFmt numFmtId="167" formatCode="#,##0\ \€;\-#,##0\ \€"/>
  </numFmts>
  <fonts count="12" x14ac:knownFonts="1">
    <font>
      <sz val="11"/>
      <color theme="1"/>
      <name val="Calibri"/>
      <family val="2"/>
      <scheme val="minor"/>
    </font>
    <font>
      <sz val="11"/>
      <color theme="0"/>
      <name val="Calibri"/>
      <family val="2"/>
      <scheme val="minor"/>
    </font>
    <font>
      <b/>
      <sz val="12"/>
      <color rgb="FF365F91"/>
      <name val="Calibri"/>
      <family val="2"/>
      <scheme val="minor"/>
    </font>
    <font>
      <b/>
      <sz val="11"/>
      <color theme="0"/>
      <name val="Calibri"/>
      <family val="2"/>
      <scheme val="minor"/>
    </font>
    <font>
      <b/>
      <sz val="11"/>
      <color theme="4"/>
      <name val="Calibri"/>
      <family val="2"/>
      <scheme val="minor"/>
    </font>
    <font>
      <b/>
      <sz val="12"/>
      <color rgb="FFFF0000"/>
      <name val="Calibri"/>
      <family val="2"/>
      <scheme val="minor"/>
    </font>
    <font>
      <sz val="12"/>
      <name val="Calibri"/>
      <family val="2"/>
      <scheme val="minor"/>
    </font>
    <font>
      <sz val="11"/>
      <color rgb="FF000000"/>
      <name val="Calibri"/>
      <family val="2"/>
    </font>
    <font>
      <sz val="12"/>
      <color rgb="FFFF0000"/>
      <name val="Calibri"/>
      <family val="2"/>
      <scheme val="minor"/>
    </font>
    <font>
      <sz val="11"/>
      <color theme="1"/>
      <name val="Calibri"/>
      <family val="2"/>
      <scheme val="minor"/>
    </font>
    <font>
      <sz val="8"/>
      <name val="Calibri"/>
      <family val="2"/>
      <scheme val="minor"/>
    </font>
    <font>
      <sz val="11"/>
      <color rgb="FF000000"/>
      <name val="Calibri"/>
      <family val="2"/>
      <scheme val="minor"/>
    </font>
  </fonts>
  <fills count="4">
    <fill>
      <patternFill patternType="none"/>
    </fill>
    <fill>
      <patternFill patternType="gray125"/>
    </fill>
    <fill>
      <patternFill patternType="solid">
        <fgColor theme="4"/>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thin">
        <color auto="1"/>
      </right>
      <top style="thin">
        <color auto="1"/>
      </top>
      <bottom style="thin">
        <color auto="1"/>
      </bottom>
      <diagonal/>
    </border>
  </borders>
  <cellStyleXfs count="3">
    <xf numFmtId="0" fontId="0" fillId="0" borderId="0"/>
    <xf numFmtId="0" fontId="1" fillId="2" borderId="0" applyNumberFormat="0" applyBorder="0" applyAlignment="0" applyProtection="0"/>
    <xf numFmtId="44" fontId="9" fillId="0" borderId="0" applyFont="0" applyFill="0" applyBorder="0" applyAlignment="0" applyProtection="0"/>
  </cellStyleXfs>
  <cellXfs count="63">
    <xf numFmtId="0" fontId="0" fillId="0" borderId="0" xfId="0"/>
    <xf numFmtId="0" fontId="0" fillId="0" borderId="0" xfId="0" applyAlignment="1">
      <alignment wrapText="1"/>
    </xf>
    <xf numFmtId="0" fontId="3" fillId="2" borderId="1" xfId="1" applyFont="1" applyBorder="1" applyAlignment="1">
      <alignment horizontal="center" vertical="center" wrapText="1"/>
    </xf>
    <xf numFmtId="0" fontId="4" fillId="0" borderId="0" xfId="0" applyFont="1" applyAlignment="1">
      <alignment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wrapText="1"/>
    </xf>
    <xf numFmtId="0" fontId="2" fillId="0" borderId="1" xfId="0" applyFont="1" applyBorder="1" applyAlignment="1">
      <alignment horizontal="center" wrapText="1"/>
    </xf>
    <xf numFmtId="8" fontId="2" fillId="0" borderId="1" xfId="0" applyNumberFormat="1" applyFont="1" applyBorder="1" applyAlignment="1">
      <alignment horizontal="center" wrapText="1"/>
    </xf>
    <xf numFmtId="6" fontId="2" fillId="0" borderId="1" xfId="0" applyNumberFormat="1" applyFont="1" applyBorder="1" applyAlignment="1">
      <alignment horizontal="center" wrapText="1"/>
    </xf>
    <xf numFmtId="0" fontId="2" fillId="0" borderId="1" xfId="0" applyFont="1" applyFill="1" applyBorder="1" applyAlignment="1">
      <alignment horizontal="center" wrapText="1"/>
    </xf>
    <xf numFmtId="6" fontId="2" fillId="0" borderId="1" xfId="0" applyNumberFormat="1" applyFont="1" applyFill="1" applyBorder="1" applyAlignment="1">
      <alignment horizontal="center" wrapText="1"/>
    </xf>
    <xf numFmtId="0" fontId="0" fillId="0" borderId="0" xfId="0" applyAlignment="1">
      <alignment horizontal="center" wrapText="1"/>
    </xf>
    <xf numFmtId="164"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14" fontId="0" fillId="0" borderId="1" xfId="0" applyNumberFormat="1" applyBorder="1"/>
    <xf numFmtId="0" fontId="6" fillId="3" borderId="1" xfId="0" applyNumberFormat="1" applyFont="1" applyFill="1" applyBorder="1" applyAlignment="1">
      <alignment horizontal="center" vertical="center" wrapText="1"/>
    </xf>
    <xf numFmtId="0" fontId="0" fillId="0" borderId="1" xfId="0" applyBorder="1" applyAlignment="1">
      <alignment wrapText="1"/>
    </xf>
    <xf numFmtId="165" fontId="7" fillId="0" borderId="1" xfId="0" applyNumberFormat="1" applyFont="1" applyBorder="1" applyAlignment="1">
      <alignment horizontal="right" vertical="center" wrapText="1"/>
    </xf>
    <xf numFmtId="7" fontId="7" fillId="0" borderId="1" xfId="0" applyNumberFormat="1" applyFont="1" applyBorder="1" applyAlignment="1">
      <alignment horizontal="right" vertical="center" wrapText="1"/>
    </xf>
    <xf numFmtId="2" fontId="7" fillId="0" borderId="1" xfId="0" applyNumberFormat="1" applyFont="1" applyBorder="1" applyAlignment="1">
      <alignment horizontal="right" vertical="center" wrapText="1"/>
    </xf>
    <xf numFmtId="2" fontId="0" fillId="0" borderId="1" xfId="2" applyNumberFormat="1" applyFont="1" applyBorder="1"/>
    <xf numFmtId="14" fontId="7" fillId="0" borderId="1" xfId="0" applyNumberFormat="1" applyFont="1" applyBorder="1" applyAlignment="1">
      <alignment horizontal="right" vertical="center" wrapText="1"/>
    </xf>
    <xf numFmtId="0" fontId="7" fillId="0" borderId="1" xfId="0" applyFont="1" applyBorder="1" applyAlignment="1">
      <alignment horizontal="right" vertical="center" wrapText="1"/>
    </xf>
    <xf numFmtId="0" fontId="7" fillId="0" borderId="1" xfId="0" applyFont="1" applyBorder="1" applyAlignment="1">
      <alignment vertical="center" wrapText="1"/>
    </xf>
    <xf numFmtId="0" fontId="0" fillId="0" borderId="1" xfId="0" applyBorder="1" applyAlignment="1">
      <alignment horizontal="right"/>
    </xf>
    <xf numFmtId="0" fontId="4" fillId="0" borderId="1" xfId="0" applyFont="1" applyBorder="1" applyAlignment="1">
      <alignment wrapText="1"/>
    </xf>
    <xf numFmtId="0" fontId="7" fillId="0" borderId="2" xfId="0" applyFont="1" applyBorder="1" applyAlignment="1">
      <alignment vertical="center" wrapText="1"/>
    </xf>
    <xf numFmtId="0" fontId="6" fillId="3" borderId="1" xfId="0" applyFont="1" applyFill="1" applyBorder="1" applyAlignment="1">
      <alignment horizontal="center" vertical="center" wrapText="1"/>
    </xf>
    <xf numFmtId="2" fontId="7" fillId="0" borderId="2" xfId="0" applyNumberFormat="1" applyFont="1" applyBorder="1" applyAlignment="1">
      <alignment horizontal="right" vertical="center" wrapText="1"/>
    </xf>
    <xf numFmtId="165" fontId="7" fillId="0" borderId="2" xfId="0" applyNumberFormat="1" applyFont="1" applyBorder="1" applyAlignment="1">
      <alignment horizontal="right" vertical="center" wrapText="1"/>
    </xf>
    <xf numFmtId="167" fontId="7" fillId="0" borderId="1" xfId="0" applyNumberFormat="1" applyFont="1" applyBorder="1" applyAlignment="1">
      <alignment horizontal="right" vertical="center" wrapText="1"/>
    </xf>
    <xf numFmtId="166"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14" fontId="7" fillId="0" borderId="2" xfId="0" applyNumberFormat="1" applyFont="1" applyBorder="1" applyAlignment="1">
      <alignment horizontal="right" vertical="center" wrapText="1"/>
    </xf>
    <xf numFmtId="1" fontId="6" fillId="3" borderId="1"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164" fontId="6" fillId="3" borderId="3" xfId="0" applyNumberFormat="1" applyFont="1" applyFill="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wrapText="1"/>
    </xf>
    <xf numFmtId="166" fontId="7" fillId="0" borderId="1" xfId="0" applyNumberFormat="1" applyFont="1" applyBorder="1" applyAlignment="1">
      <alignment horizontal="right" vertical="center" wrapText="1"/>
    </xf>
    <xf numFmtId="0" fontId="0" fillId="0" borderId="2" xfId="0" applyBorder="1" applyAlignment="1">
      <alignment horizontal="center" wrapText="1"/>
    </xf>
    <xf numFmtId="0" fontId="6"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2" xfId="0" applyBorder="1" applyAlignment="1">
      <alignment horizontal="center" vertical="center" wrapText="1"/>
    </xf>
    <xf numFmtId="167"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164" fontId="6" fillId="3" borderId="4"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0" fontId="0" fillId="0" borderId="1" xfId="0" applyBorder="1" applyAlignment="1">
      <alignment horizontal="right" vertical="center"/>
    </xf>
    <xf numFmtId="0" fontId="0" fillId="0" borderId="1" xfId="0" applyBorder="1" applyAlignment="1">
      <alignment vertical="center" wrapText="1"/>
    </xf>
    <xf numFmtId="14" fontId="0" fillId="0" borderId="1" xfId="0" applyNumberFormat="1" applyBorder="1" applyAlignment="1">
      <alignment vertical="center"/>
    </xf>
    <xf numFmtId="0" fontId="2" fillId="0" borderId="2" xfId="0" applyFont="1" applyBorder="1" applyAlignment="1">
      <alignment horizontal="center" wrapText="1"/>
    </xf>
    <xf numFmtId="0" fontId="11" fillId="0" borderId="1" xfId="0" applyFont="1" applyBorder="1" applyAlignment="1">
      <alignment wrapText="1"/>
    </xf>
    <xf numFmtId="164" fontId="6" fillId="0" borderId="1" xfId="0" applyNumberFormat="1" applyFont="1" applyBorder="1" applyAlignment="1">
      <alignment horizontal="center" vertical="center" wrapText="1"/>
    </xf>
    <xf numFmtId="0" fontId="0" fillId="0" borderId="1" xfId="0" applyBorder="1" applyAlignment="1">
      <alignment vertical="center"/>
    </xf>
    <xf numFmtId="0" fontId="11" fillId="0" borderId="1" xfId="0" applyFont="1" applyBorder="1"/>
    <xf numFmtId="0" fontId="7" fillId="0" borderId="5" xfId="0" applyFont="1" applyBorder="1" applyAlignment="1">
      <alignment vertical="center" wrapText="1"/>
    </xf>
  </cellXfs>
  <cellStyles count="3">
    <cellStyle name="Énfasis1" xfId="1" builtinId="29"/>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showWhiteSpace="0" topLeftCell="A16" zoomScale="82" zoomScaleNormal="82" zoomScalePageLayoutView="70" workbookViewId="0">
      <selection activeCell="F76" sqref="F76"/>
    </sheetView>
  </sheetViews>
  <sheetFormatPr baseColWidth="10" defaultRowHeight="15" x14ac:dyDescent="0.25"/>
  <cols>
    <col min="1" max="1" width="14.28515625" style="1" customWidth="1"/>
    <col min="2" max="2" width="13.85546875" style="1" bestFit="1" customWidth="1"/>
    <col min="3" max="3" width="14.85546875" style="1" bestFit="1" customWidth="1"/>
    <col min="4" max="4" width="36.42578125" style="1" customWidth="1"/>
    <col min="5" max="5" width="12.85546875" style="1" customWidth="1"/>
    <col min="6" max="6" width="12.28515625" style="1" customWidth="1"/>
    <col min="7" max="7" width="12.42578125" style="1" customWidth="1"/>
    <col min="8" max="8" width="13" style="1" customWidth="1"/>
    <col min="9" max="9" width="13.7109375" style="1" customWidth="1"/>
    <col min="10" max="10" width="12.28515625" style="1" customWidth="1"/>
    <col min="11" max="11" width="14.42578125" style="1" customWidth="1"/>
    <col min="12" max="12" width="11.28515625" style="1" customWidth="1"/>
    <col min="13" max="13" width="22.5703125" style="1" customWidth="1"/>
    <col min="14" max="14" width="13.28515625" style="1" customWidth="1"/>
    <col min="15" max="15" width="12.7109375" style="13" customWidth="1"/>
    <col min="16" max="16" width="11.42578125" style="13" customWidth="1"/>
    <col min="17" max="17" width="10" style="1" customWidth="1"/>
    <col min="18" max="18" width="9.42578125" style="4" customWidth="1"/>
    <col min="19" max="16384" width="11.42578125" style="1"/>
  </cols>
  <sheetData>
    <row r="1" spans="1:19" s="3" customFormat="1" ht="60" customHeight="1" x14ac:dyDescent="0.25">
      <c r="A1" s="2" t="s">
        <v>19</v>
      </c>
      <c r="B1" s="2" t="s">
        <v>20</v>
      </c>
      <c r="C1" s="2" t="s">
        <v>9</v>
      </c>
      <c r="D1" s="2" t="s">
        <v>0</v>
      </c>
      <c r="E1" s="2" t="s">
        <v>22</v>
      </c>
      <c r="F1" s="2" t="s">
        <v>25</v>
      </c>
      <c r="G1" s="2" t="s">
        <v>13</v>
      </c>
      <c r="H1" s="2" t="s">
        <v>14</v>
      </c>
      <c r="I1" s="2" t="s">
        <v>23</v>
      </c>
      <c r="J1" s="2" t="s">
        <v>24</v>
      </c>
      <c r="K1" s="2" t="s">
        <v>27</v>
      </c>
      <c r="L1" s="2" t="s">
        <v>15</v>
      </c>
      <c r="M1" s="2" t="s">
        <v>4</v>
      </c>
      <c r="N1" s="2" t="s">
        <v>29</v>
      </c>
      <c r="O1" s="2" t="s">
        <v>17</v>
      </c>
      <c r="P1" s="2" t="s">
        <v>12</v>
      </c>
      <c r="Q1" s="2" t="s">
        <v>1</v>
      </c>
      <c r="R1" s="2" t="s">
        <v>2</v>
      </c>
      <c r="S1" s="30"/>
    </row>
    <row r="2" spans="1:19" ht="109.5" customHeight="1" x14ac:dyDescent="0.25">
      <c r="A2" s="5" t="s">
        <v>10</v>
      </c>
      <c r="B2" s="5" t="s">
        <v>21</v>
      </c>
      <c r="C2" s="5" t="s">
        <v>10</v>
      </c>
      <c r="D2" s="5" t="s">
        <v>7</v>
      </c>
      <c r="E2" s="5" t="s">
        <v>30</v>
      </c>
      <c r="F2" s="6" t="s">
        <v>8</v>
      </c>
      <c r="G2" s="6" t="s">
        <v>8</v>
      </c>
      <c r="H2" s="6" t="s">
        <v>18</v>
      </c>
      <c r="I2" s="6" t="s">
        <v>8</v>
      </c>
      <c r="J2" s="6" t="s">
        <v>8</v>
      </c>
      <c r="K2" s="6" t="s">
        <v>28</v>
      </c>
      <c r="L2" s="6" t="s">
        <v>16</v>
      </c>
      <c r="M2" s="5" t="s">
        <v>7</v>
      </c>
      <c r="N2" s="5" t="s">
        <v>6</v>
      </c>
      <c r="O2" s="5" t="s">
        <v>26</v>
      </c>
      <c r="P2" s="6" t="s">
        <v>11</v>
      </c>
      <c r="Q2" s="5" t="s">
        <v>3</v>
      </c>
      <c r="R2" s="5" t="s">
        <v>5</v>
      </c>
      <c r="S2" s="21"/>
    </row>
    <row r="3" spans="1:19" ht="45" x14ac:dyDescent="0.25">
      <c r="A3" s="14" t="s">
        <v>31</v>
      </c>
      <c r="B3" s="20"/>
      <c r="C3" s="41" t="s">
        <v>32</v>
      </c>
      <c r="D3" s="28" t="s">
        <v>49</v>
      </c>
      <c r="E3" s="32">
        <v>0.03</v>
      </c>
      <c r="F3" s="22">
        <v>477</v>
      </c>
      <c r="G3" s="22">
        <f t="shared" ref="G3:G49" si="0">F3*21%</f>
        <v>100.17</v>
      </c>
      <c r="H3" s="27" t="s">
        <v>73</v>
      </c>
      <c r="I3" s="22">
        <v>477</v>
      </c>
      <c r="J3" s="22">
        <f t="shared" ref="J3:J49" si="1">I3*21%</f>
        <v>100.17</v>
      </c>
      <c r="K3" s="15" t="s">
        <v>34</v>
      </c>
      <c r="L3" s="15" t="s">
        <v>34</v>
      </c>
      <c r="M3" s="28" t="s">
        <v>101</v>
      </c>
      <c r="N3" s="44" t="s">
        <v>117</v>
      </c>
      <c r="O3" s="15" t="s">
        <v>33</v>
      </c>
      <c r="P3" s="7"/>
      <c r="Q3" s="15">
        <v>2021</v>
      </c>
      <c r="R3" s="15">
        <v>1</v>
      </c>
      <c r="S3" s="21"/>
    </row>
    <row r="4" spans="1:19" ht="31.5" x14ac:dyDescent="0.25">
      <c r="A4" s="14" t="s">
        <v>31</v>
      </c>
      <c r="B4" s="20"/>
      <c r="C4" s="41" t="s">
        <v>32</v>
      </c>
      <c r="D4" s="28" t="s">
        <v>50</v>
      </c>
      <c r="E4" s="32">
        <v>0.03</v>
      </c>
      <c r="F4" s="22">
        <v>2300</v>
      </c>
      <c r="G4" s="22">
        <f t="shared" si="0"/>
        <v>483</v>
      </c>
      <c r="H4" s="27" t="s">
        <v>74</v>
      </c>
      <c r="I4" s="22">
        <v>2300</v>
      </c>
      <c r="J4" s="22">
        <f t="shared" si="1"/>
        <v>483</v>
      </c>
      <c r="K4" s="15" t="s">
        <v>34</v>
      </c>
      <c r="L4" s="15" t="s">
        <v>34</v>
      </c>
      <c r="M4" s="28" t="s">
        <v>102</v>
      </c>
      <c r="N4" s="44" t="s">
        <v>118</v>
      </c>
      <c r="O4" s="15" t="s">
        <v>33</v>
      </c>
      <c r="P4" s="8"/>
      <c r="Q4" s="15">
        <v>2021</v>
      </c>
      <c r="R4" s="15">
        <v>1</v>
      </c>
      <c r="S4" s="21"/>
    </row>
    <row r="5" spans="1:19" ht="45" x14ac:dyDescent="0.25">
      <c r="A5" s="14" t="s">
        <v>31</v>
      </c>
      <c r="B5" s="20"/>
      <c r="C5" s="41" t="s">
        <v>32</v>
      </c>
      <c r="D5" s="42" t="s">
        <v>51</v>
      </c>
      <c r="E5" s="32">
        <v>0.03</v>
      </c>
      <c r="F5" s="22">
        <v>600</v>
      </c>
      <c r="G5" s="22">
        <f t="shared" si="0"/>
        <v>126</v>
      </c>
      <c r="H5" s="27" t="s">
        <v>74</v>
      </c>
      <c r="I5" s="22">
        <v>600</v>
      </c>
      <c r="J5" s="22">
        <f t="shared" si="1"/>
        <v>126</v>
      </c>
      <c r="K5" s="15" t="s">
        <v>34</v>
      </c>
      <c r="L5" s="15" t="s">
        <v>34</v>
      </c>
      <c r="M5" s="28" t="s">
        <v>102</v>
      </c>
      <c r="N5" s="44" t="s">
        <v>118</v>
      </c>
      <c r="O5" s="15" t="s">
        <v>33</v>
      </c>
      <c r="P5" s="8"/>
      <c r="Q5" s="15">
        <v>2021</v>
      </c>
      <c r="R5" s="15">
        <v>1</v>
      </c>
      <c r="S5" s="21"/>
    </row>
    <row r="6" spans="1:19" ht="54" customHeight="1" x14ac:dyDescent="0.25">
      <c r="A6" s="14" t="s">
        <v>31</v>
      </c>
      <c r="B6" s="20"/>
      <c r="C6" s="41" t="s">
        <v>32</v>
      </c>
      <c r="D6" s="42" t="s">
        <v>52</v>
      </c>
      <c r="E6" s="32">
        <v>0.03</v>
      </c>
      <c r="F6" s="22">
        <v>1800</v>
      </c>
      <c r="G6" s="22">
        <f t="shared" si="0"/>
        <v>378</v>
      </c>
      <c r="H6" s="27" t="s">
        <v>74</v>
      </c>
      <c r="I6" s="22">
        <v>1800</v>
      </c>
      <c r="J6" s="22">
        <f t="shared" si="1"/>
        <v>378</v>
      </c>
      <c r="K6" s="15" t="s">
        <v>34</v>
      </c>
      <c r="L6" s="15" t="s">
        <v>34</v>
      </c>
      <c r="M6" s="28" t="s">
        <v>102</v>
      </c>
      <c r="N6" s="44" t="s">
        <v>118</v>
      </c>
      <c r="O6" s="15" t="s">
        <v>33</v>
      </c>
      <c r="P6" s="8"/>
      <c r="Q6" s="15">
        <v>2021</v>
      </c>
      <c r="R6" s="15">
        <v>1</v>
      </c>
      <c r="S6" s="21"/>
    </row>
    <row r="7" spans="1:19" ht="60" x14ac:dyDescent="0.25">
      <c r="A7" s="14" t="s">
        <v>31</v>
      </c>
      <c r="B7" s="20"/>
      <c r="C7" s="41" t="s">
        <v>32</v>
      </c>
      <c r="D7" s="42" t="s">
        <v>53</v>
      </c>
      <c r="E7" s="32">
        <v>0.03</v>
      </c>
      <c r="F7" s="22">
        <v>100</v>
      </c>
      <c r="G7" s="22">
        <f t="shared" si="0"/>
        <v>21</v>
      </c>
      <c r="H7" s="27" t="s">
        <v>74</v>
      </c>
      <c r="I7" s="22">
        <v>100</v>
      </c>
      <c r="J7" s="22">
        <f t="shared" si="1"/>
        <v>21</v>
      </c>
      <c r="K7" s="15" t="s">
        <v>34</v>
      </c>
      <c r="L7" s="15" t="s">
        <v>34</v>
      </c>
      <c r="M7" s="28" t="s">
        <v>102</v>
      </c>
      <c r="N7" s="44" t="s">
        <v>118</v>
      </c>
      <c r="O7" s="15" t="s">
        <v>33</v>
      </c>
      <c r="P7" s="8"/>
      <c r="Q7" s="15">
        <v>2021</v>
      </c>
      <c r="R7" s="15">
        <v>1</v>
      </c>
      <c r="S7" s="21"/>
    </row>
    <row r="8" spans="1:19" ht="31.5" x14ac:dyDescent="0.25">
      <c r="A8" s="14" t="s">
        <v>31</v>
      </c>
      <c r="B8" s="20"/>
      <c r="C8" s="41" t="s">
        <v>32</v>
      </c>
      <c r="D8" s="28" t="s">
        <v>50</v>
      </c>
      <c r="E8" s="32">
        <v>0.03</v>
      </c>
      <c r="F8" s="22">
        <v>1000</v>
      </c>
      <c r="G8" s="22">
        <f t="shared" si="0"/>
        <v>210</v>
      </c>
      <c r="H8" s="27" t="s">
        <v>74</v>
      </c>
      <c r="I8" s="22">
        <v>1000</v>
      </c>
      <c r="J8" s="22">
        <f t="shared" si="1"/>
        <v>210</v>
      </c>
      <c r="K8" s="15" t="s">
        <v>34</v>
      </c>
      <c r="L8" s="15" t="s">
        <v>34</v>
      </c>
      <c r="M8" s="28" t="s">
        <v>102</v>
      </c>
      <c r="N8" s="44" t="s">
        <v>118</v>
      </c>
      <c r="O8" s="15" t="s">
        <v>33</v>
      </c>
      <c r="P8" s="8"/>
      <c r="Q8" s="15">
        <v>2021</v>
      </c>
      <c r="R8" s="15">
        <v>1</v>
      </c>
      <c r="S8" s="21"/>
    </row>
    <row r="9" spans="1:19" ht="31.5" x14ac:dyDescent="0.25">
      <c r="A9" s="14" t="s">
        <v>31</v>
      </c>
      <c r="B9" s="20"/>
      <c r="C9" s="41" t="s">
        <v>32</v>
      </c>
      <c r="D9" s="28" t="s">
        <v>136</v>
      </c>
      <c r="E9" s="32">
        <v>0.03</v>
      </c>
      <c r="F9" s="22">
        <v>100</v>
      </c>
      <c r="G9" s="22">
        <f t="shared" si="0"/>
        <v>21</v>
      </c>
      <c r="H9" s="27" t="s">
        <v>75</v>
      </c>
      <c r="I9" s="22">
        <v>100</v>
      </c>
      <c r="J9" s="22">
        <f t="shared" si="1"/>
        <v>21</v>
      </c>
      <c r="K9" s="15" t="s">
        <v>34</v>
      </c>
      <c r="L9" s="15" t="s">
        <v>34</v>
      </c>
      <c r="M9" s="28" t="s">
        <v>103</v>
      </c>
      <c r="N9" s="44" t="s">
        <v>119</v>
      </c>
      <c r="O9" s="15" t="s">
        <v>33</v>
      </c>
      <c r="P9" s="8"/>
      <c r="Q9" s="15">
        <v>2021</v>
      </c>
      <c r="R9" s="15">
        <v>1</v>
      </c>
      <c r="S9" s="21"/>
    </row>
    <row r="10" spans="1:19" ht="31.5" x14ac:dyDescent="0.25">
      <c r="A10" s="14" t="s">
        <v>31</v>
      </c>
      <c r="B10" s="20"/>
      <c r="C10" s="41" t="s">
        <v>32</v>
      </c>
      <c r="D10" s="28" t="s">
        <v>137</v>
      </c>
      <c r="E10" s="32">
        <v>0.03</v>
      </c>
      <c r="F10" s="22">
        <v>840</v>
      </c>
      <c r="G10" s="22">
        <f t="shared" si="0"/>
        <v>176.4</v>
      </c>
      <c r="H10" s="27" t="s">
        <v>76</v>
      </c>
      <c r="I10" s="22">
        <v>840</v>
      </c>
      <c r="J10" s="22">
        <f t="shared" si="1"/>
        <v>176.4</v>
      </c>
      <c r="K10" s="15" t="s">
        <v>34</v>
      </c>
      <c r="L10" s="15" t="s">
        <v>34</v>
      </c>
      <c r="M10" s="28" t="s">
        <v>37</v>
      </c>
      <c r="N10" s="35" t="s">
        <v>120</v>
      </c>
      <c r="O10" s="15" t="s">
        <v>33</v>
      </c>
      <c r="P10" s="8"/>
      <c r="Q10" s="15">
        <v>2021</v>
      </c>
      <c r="R10" s="15">
        <v>1</v>
      </c>
      <c r="S10" s="21"/>
    </row>
    <row r="11" spans="1:19" ht="45" x14ac:dyDescent="0.25">
      <c r="A11" s="14" t="s">
        <v>31</v>
      </c>
      <c r="B11" s="20"/>
      <c r="C11" s="41" t="s">
        <v>32</v>
      </c>
      <c r="D11" s="28" t="s">
        <v>54</v>
      </c>
      <c r="E11" s="32">
        <v>0.03</v>
      </c>
      <c r="F11" s="22">
        <v>630</v>
      </c>
      <c r="G11" s="22">
        <f t="shared" si="0"/>
        <v>132.29999999999998</v>
      </c>
      <c r="H11" s="27" t="s">
        <v>76</v>
      </c>
      <c r="I11" s="22">
        <v>630</v>
      </c>
      <c r="J11" s="22">
        <f t="shared" si="1"/>
        <v>132.29999999999998</v>
      </c>
      <c r="K11" s="15" t="s">
        <v>34</v>
      </c>
      <c r="L11" s="15" t="s">
        <v>34</v>
      </c>
      <c r="M11" s="28" t="s">
        <v>37</v>
      </c>
      <c r="N11" s="35" t="s">
        <v>120</v>
      </c>
      <c r="O11" s="15" t="s">
        <v>33</v>
      </c>
      <c r="P11" s="8"/>
      <c r="Q11" s="15">
        <v>2021</v>
      </c>
      <c r="R11" s="15">
        <v>1</v>
      </c>
      <c r="S11" s="21"/>
    </row>
    <row r="12" spans="1:19" ht="31.5" x14ac:dyDescent="0.25">
      <c r="A12" s="14" t="s">
        <v>31</v>
      </c>
      <c r="B12" s="20"/>
      <c r="C12" s="41" t="s">
        <v>32</v>
      </c>
      <c r="D12" s="28" t="s">
        <v>138</v>
      </c>
      <c r="E12" s="32">
        <v>0.03</v>
      </c>
      <c r="F12" s="22">
        <v>2058</v>
      </c>
      <c r="G12" s="22">
        <f t="shared" si="0"/>
        <v>432.18</v>
      </c>
      <c r="H12" s="27" t="s">
        <v>77</v>
      </c>
      <c r="I12" s="22">
        <v>2058</v>
      </c>
      <c r="J12" s="22">
        <f t="shared" si="1"/>
        <v>432.18</v>
      </c>
      <c r="K12" s="15" t="s">
        <v>34</v>
      </c>
      <c r="L12" s="15" t="s">
        <v>34</v>
      </c>
      <c r="M12" s="28" t="s">
        <v>37</v>
      </c>
      <c r="N12" s="35" t="s">
        <v>43</v>
      </c>
      <c r="O12" s="15" t="s">
        <v>33</v>
      </c>
      <c r="P12" s="8"/>
      <c r="Q12" s="15">
        <v>2021</v>
      </c>
      <c r="R12" s="15">
        <v>1</v>
      </c>
      <c r="S12" s="21"/>
    </row>
    <row r="13" spans="1:19" ht="31.5" x14ac:dyDescent="0.25">
      <c r="A13" s="14" t="s">
        <v>31</v>
      </c>
      <c r="B13" s="16"/>
      <c r="C13" s="41" t="s">
        <v>32</v>
      </c>
      <c r="D13" s="28" t="s">
        <v>55</v>
      </c>
      <c r="E13" s="32">
        <v>0.03</v>
      </c>
      <c r="F13" s="22">
        <v>647</v>
      </c>
      <c r="G13" s="22">
        <f t="shared" si="0"/>
        <v>135.87</v>
      </c>
      <c r="H13" s="27" t="s">
        <v>78</v>
      </c>
      <c r="I13" s="22">
        <v>647</v>
      </c>
      <c r="J13" s="22">
        <f t="shared" si="1"/>
        <v>135.87</v>
      </c>
      <c r="K13" s="15" t="s">
        <v>34</v>
      </c>
      <c r="L13" s="15" t="s">
        <v>34</v>
      </c>
      <c r="M13" s="28" t="s">
        <v>37</v>
      </c>
      <c r="N13" s="35" t="s">
        <v>43</v>
      </c>
      <c r="O13" s="15" t="s">
        <v>33</v>
      </c>
      <c r="P13" s="8"/>
      <c r="Q13" s="15">
        <v>2021</v>
      </c>
      <c r="R13" s="15">
        <v>1</v>
      </c>
      <c r="S13" s="21"/>
    </row>
    <row r="14" spans="1:19" ht="31.5" x14ac:dyDescent="0.25">
      <c r="A14" s="14" t="s">
        <v>31</v>
      </c>
      <c r="B14" s="16"/>
      <c r="C14" s="41" t="s">
        <v>32</v>
      </c>
      <c r="D14" s="28" t="s">
        <v>139</v>
      </c>
      <c r="E14" s="32">
        <v>0.03</v>
      </c>
      <c r="F14" s="22">
        <v>798</v>
      </c>
      <c r="G14" s="22">
        <f t="shared" si="0"/>
        <v>167.57999999999998</v>
      </c>
      <c r="H14" s="26">
        <v>44211</v>
      </c>
      <c r="I14" s="22">
        <v>798</v>
      </c>
      <c r="J14" s="22">
        <f t="shared" si="1"/>
        <v>167.57999999999998</v>
      </c>
      <c r="K14" s="15" t="s">
        <v>34</v>
      </c>
      <c r="L14" s="15" t="s">
        <v>34</v>
      </c>
      <c r="M14" s="28" t="s">
        <v>37</v>
      </c>
      <c r="N14" s="35" t="s">
        <v>43</v>
      </c>
      <c r="O14" s="15" t="s">
        <v>33</v>
      </c>
      <c r="P14" s="8"/>
      <c r="Q14" s="15">
        <v>2021</v>
      </c>
      <c r="R14" s="15">
        <v>1</v>
      </c>
      <c r="S14" s="21"/>
    </row>
    <row r="15" spans="1:19" ht="31.5" x14ac:dyDescent="0.25">
      <c r="A15" s="14" t="s">
        <v>31</v>
      </c>
      <c r="B15" s="16"/>
      <c r="C15" s="41" t="s">
        <v>32</v>
      </c>
      <c r="D15" s="42" t="s">
        <v>56</v>
      </c>
      <c r="E15" s="32">
        <v>0.03</v>
      </c>
      <c r="F15" s="22">
        <v>95</v>
      </c>
      <c r="G15" s="22">
        <f t="shared" si="0"/>
        <v>19.95</v>
      </c>
      <c r="H15" s="27" t="s">
        <v>79</v>
      </c>
      <c r="I15" s="22">
        <v>95</v>
      </c>
      <c r="J15" s="22">
        <f t="shared" si="1"/>
        <v>19.95</v>
      </c>
      <c r="K15" s="15" t="s">
        <v>34</v>
      </c>
      <c r="L15" s="15" t="s">
        <v>34</v>
      </c>
      <c r="M15" s="28" t="s">
        <v>37</v>
      </c>
      <c r="N15" s="35" t="s">
        <v>43</v>
      </c>
      <c r="O15" s="15" t="s">
        <v>33</v>
      </c>
      <c r="P15" s="8"/>
      <c r="Q15" s="15">
        <v>2021</v>
      </c>
      <c r="R15" s="15">
        <v>1</v>
      </c>
      <c r="S15" s="21"/>
    </row>
    <row r="16" spans="1:19" ht="45" x14ac:dyDescent="0.25">
      <c r="A16" s="14" t="s">
        <v>31</v>
      </c>
      <c r="B16" s="16"/>
      <c r="C16" s="41" t="s">
        <v>32</v>
      </c>
      <c r="D16" s="42" t="s">
        <v>140</v>
      </c>
      <c r="E16" s="32">
        <v>0.03</v>
      </c>
      <c r="F16" s="22">
        <v>575</v>
      </c>
      <c r="G16" s="22">
        <f t="shared" si="0"/>
        <v>120.75</v>
      </c>
      <c r="H16" s="27" t="s">
        <v>78</v>
      </c>
      <c r="I16" s="22">
        <v>575</v>
      </c>
      <c r="J16" s="22">
        <f t="shared" si="1"/>
        <v>120.75</v>
      </c>
      <c r="K16" s="15" t="s">
        <v>34</v>
      </c>
      <c r="L16" s="15" t="s">
        <v>34</v>
      </c>
      <c r="M16" s="28" t="s">
        <v>37</v>
      </c>
      <c r="N16" s="35" t="s">
        <v>43</v>
      </c>
      <c r="O16" s="15" t="s">
        <v>33</v>
      </c>
      <c r="P16" s="8"/>
      <c r="Q16" s="15">
        <v>2021</v>
      </c>
      <c r="R16" s="15">
        <v>1</v>
      </c>
      <c r="S16" s="21"/>
    </row>
    <row r="17" spans="1:19" ht="105" x14ac:dyDescent="0.25">
      <c r="A17" s="14" t="s">
        <v>31</v>
      </c>
      <c r="B17" s="16"/>
      <c r="C17" s="41" t="s">
        <v>32</v>
      </c>
      <c r="D17" s="28" t="s">
        <v>141</v>
      </c>
      <c r="E17" s="32">
        <v>0.03</v>
      </c>
      <c r="F17" s="22">
        <v>32</v>
      </c>
      <c r="G17" s="22">
        <f t="shared" si="0"/>
        <v>6.72</v>
      </c>
      <c r="H17" s="27" t="s">
        <v>80</v>
      </c>
      <c r="I17" s="22">
        <v>32</v>
      </c>
      <c r="J17" s="22">
        <f t="shared" si="1"/>
        <v>6.72</v>
      </c>
      <c r="K17" s="15" t="s">
        <v>34</v>
      </c>
      <c r="L17" s="15" t="s">
        <v>34</v>
      </c>
      <c r="M17" s="28" t="s">
        <v>104</v>
      </c>
      <c r="N17" s="35" t="s">
        <v>121</v>
      </c>
      <c r="O17" s="15" t="s">
        <v>33</v>
      </c>
      <c r="P17" s="8"/>
      <c r="Q17" s="15">
        <v>2021</v>
      </c>
      <c r="R17" s="15">
        <v>1</v>
      </c>
      <c r="S17" s="21"/>
    </row>
    <row r="18" spans="1:19" ht="105" x14ac:dyDescent="0.25">
      <c r="A18" s="14" t="s">
        <v>31</v>
      </c>
      <c r="B18" s="16"/>
      <c r="C18" s="41" t="s">
        <v>32</v>
      </c>
      <c r="D18" s="28" t="s">
        <v>142</v>
      </c>
      <c r="E18" s="32">
        <v>0.03</v>
      </c>
      <c r="F18" s="22">
        <v>852.5</v>
      </c>
      <c r="G18" s="22">
        <f t="shared" si="0"/>
        <v>179.02500000000001</v>
      </c>
      <c r="H18" s="27" t="s">
        <v>80</v>
      </c>
      <c r="I18" s="22">
        <v>852.5</v>
      </c>
      <c r="J18" s="22">
        <f t="shared" si="1"/>
        <v>179.02500000000001</v>
      </c>
      <c r="K18" s="15" t="s">
        <v>34</v>
      </c>
      <c r="L18" s="15" t="s">
        <v>34</v>
      </c>
      <c r="M18" s="28" t="s">
        <v>104</v>
      </c>
      <c r="N18" s="35" t="s">
        <v>121</v>
      </c>
      <c r="O18" s="15" t="s">
        <v>33</v>
      </c>
      <c r="P18" s="8"/>
      <c r="Q18" s="15">
        <v>2021</v>
      </c>
      <c r="R18" s="15">
        <v>1</v>
      </c>
      <c r="S18" s="21"/>
    </row>
    <row r="19" spans="1:19" ht="75" x14ac:dyDescent="0.25">
      <c r="A19" s="14" t="s">
        <v>31</v>
      </c>
      <c r="B19" s="16"/>
      <c r="C19" s="41" t="s">
        <v>32</v>
      </c>
      <c r="D19" s="28" t="s">
        <v>143</v>
      </c>
      <c r="E19" s="32">
        <v>0.03</v>
      </c>
      <c r="F19" s="22">
        <v>72</v>
      </c>
      <c r="G19" s="22">
        <f t="shared" si="0"/>
        <v>15.12</v>
      </c>
      <c r="H19" s="27" t="s">
        <v>81</v>
      </c>
      <c r="I19" s="22">
        <v>72</v>
      </c>
      <c r="J19" s="22">
        <f t="shared" si="1"/>
        <v>15.12</v>
      </c>
      <c r="K19" s="15" t="s">
        <v>34</v>
      </c>
      <c r="L19" s="15" t="s">
        <v>34</v>
      </c>
      <c r="M19" s="28" t="s">
        <v>104</v>
      </c>
      <c r="N19" s="35" t="s">
        <v>121</v>
      </c>
      <c r="O19" s="15" t="s">
        <v>33</v>
      </c>
      <c r="P19" s="8"/>
      <c r="Q19" s="15">
        <v>2021</v>
      </c>
      <c r="R19" s="15">
        <v>1</v>
      </c>
      <c r="S19" s="21"/>
    </row>
    <row r="20" spans="1:19" ht="45" x14ac:dyDescent="0.25">
      <c r="A20" s="14" t="s">
        <v>31</v>
      </c>
      <c r="B20" s="16"/>
      <c r="C20" s="41" t="s">
        <v>32</v>
      </c>
      <c r="D20" s="28" t="s">
        <v>144</v>
      </c>
      <c r="E20" s="32">
        <v>0.03</v>
      </c>
      <c r="F20" s="22">
        <v>72</v>
      </c>
      <c r="G20" s="22">
        <f t="shared" si="0"/>
        <v>15.12</v>
      </c>
      <c r="H20" s="27" t="s">
        <v>82</v>
      </c>
      <c r="I20" s="22">
        <v>72</v>
      </c>
      <c r="J20" s="22">
        <f t="shared" si="1"/>
        <v>15.12</v>
      </c>
      <c r="K20" s="15" t="s">
        <v>34</v>
      </c>
      <c r="L20" s="15" t="s">
        <v>34</v>
      </c>
      <c r="M20" s="28" t="s">
        <v>104</v>
      </c>
      <c r="N20" s="35" t="s">
        <v>121</v>
      </c>
      <c r="O20" s="15" t="s">
        <v>33</v>
      </c>
      <c r="P20" s="8"/>
      <c r="Q20" s="15">
        <v>2021</v>
      </c>
      <c r="R20" s="15">
        <v>1</v>
      </c>
      <c r="S20" s="21"/>
    </row>
    <row r="21" spans="1:19" ht="45" x14ac:dyDescent="0.25">
      <c r="A21" s="14" t="s">
        <v>31</v>
      </c>
      <c r="B21" s="16"/>
      <c r="C21" s="41" t="s">
        <v>32</v>
      </c>
      <c r="D21" s="28" t="s">
        <v>145</v>
      </c>
      <c r="E21" s="32">
        <v>0.03</v>
      </c>
      <c r="F21" s="22">
        <v>453.65</v>
      </c>
      <c r="G21" s="22">
        <f t="shared" si="0"/>
        <v>95.266499999999994</v>
      </c>
      <c r="H21" s="27" t="s">
        <v>80</v>
      </c>
      <c r="I21" s="22">
        <v>453.65</v>
      </c>
      <c r="J21" s="22">
        <f t="shared" si="1"/>
        <v>95.266499999999994</v>
      </c>
      <c r="K21" s="15" t="s">
        <v>34</v>
      </c>
      <c r="L21" s="15" t="s">
        <v>34</v>
      </c>
      <c r="M21" s="28" t="s">
        <v>104</v>
      </c>
      <c r="N21" s="35" t="s">
        <v>121</v>
      </c>
      <c r="O21" s="15" t="s">
        <v>33</v>
      </c>
      <c r="P21" s="8"/>
      <c r="Q21" s="15">
        <v>2021</v>
      </c>
      <c r="R21" s="15">
        <v>1</v>
      </c>
      <c r="S21" s="21"/>
    </row>
    <row r="22" spans="1:19" ht="75" x14ac:dyDescent="0.25">
      <c r="A22" s="14" t="s">
        <v>31</v>
      </c>
      <c r="B22" s="16"/>
      <c r="C22" s="41" t="s">
        <v>32</v>
      </c>
      <c r="D22" s="28" t="s">
        <v>146</v>
      </c>
      <c r="E22" s="32">
        <v>0.03</v>
      </c>
      <c r="F22" s="22">
        <v>222.28</v>
      </c>
      <c r="G22" s="22">
        <f t="shared" si="0"/>
        <v>46.678799999999995</v>
      </c>
      <c r="H22" s="27" t="s">
        <v>80</v>
      </c>
      <c r="I22" s="22">
        <v>222.28</v>
      </c>
      <c r="J22" s="22">
        <f t="shared" si="1"/>
        <v>46.678799999999995</v>
      </c>
      <c r="K22" s="15" t="s">
        <v>34</v>
      </c>
      <c r="L22" s="15" t="s">
        <v>34</v>
      </c>
      <c r="M22" s="28" t="s">
        <v>104</v>
      </c>
      <c r="N22" s="35" t="s">
        <v>121</v>
      </c>
      <c r="O22" s="15" t="s">
        <v>33</v>
      </c>
      <c r="P22" s="8"/>
      <c r="Q22" s="15">
        <v>2021</v>
      </c>
      <c r="R22" s="15">
        <v>1</v>
      </c>
      <c r="S22" s="21"/>
    </row>
    <row r="23" spans="1:19" ht="60" x14ac:dyDescent="0.25">
      <c r="A23" s="14" t="s">
        <v>31</v>
      </c>
      <c r="B23" s="16"/>
      <c r="C23" s="41" t="s">
        <v>32</v>
      </c>
      <c r="D23" s="28" t="s">
        <v>147</v>
      </c>
      <c r="E23" s="32">
        <v>0.03</v>
      </c>
      <c r="F23" s="22">
        <v>108</v>
      </c>
      <c r="G23" s="22">
        <f t="shared" si="0"/>
        <v>22.68</v>
      </c>
      <c r="H23" s="27" t="s">
        <v>81</v>
      </c>
      <c r="I23" s="22">
        <v>108</v>
      </c>
      <c r="J23" s="22">
        <f t="shared" si="1"/>
        <v>22.68</v>
      </c>
      <c r="K23" s="15" t="s">
        <v>34</v>
      </c>
      <c r="L23" s="15" t="s">
        <v>34</v>
      </c>
      <c r="M23" s="28" t="s">
        <v>104</v>
      </c>
      <c r="N23" s="35" t="s">
        <v>121</v>
      </c>
      <c r="O23" s="15" t="s">
        <v>33</v>
      </c>
      <c r="P23" s="9"/>
      <c r="Q23" s="15">
        <v>2021</v>
      </c>
      <c r="R23" s="15">
        <v>1</v>
      </c>
      <c r="S23" s="21"/>
    </row>
    <row r="24" spans="1:19" ht="60" x14ac:dyDescent="0.25">
      <c r="A24" s="14" t="s">
        <v>31</v>
      </c>
      <c r="B24" s="16"/>
      <c r="C24" s="41" t="s">
        <v>32</v>
      </c>
      <c r="D24" s="28" t="s">
        <v>148</v>
      </c>
      <c r="E24" s="32">
        <v>0.03</v>
      </c>
      <c r="F24" s="22">
        <v>241.16</v>
      </c>
      <c r="G24" s="22">
        <f t="shared" si="0"/>
        <v>50.643599999999999</v>
      </c>
      <c r="H24" s="27" t="s">
        <v>81</v>
      </c>
      <c r="I24" s="22">
        <v>241.16</v>
      </c>
      <c r="J24" s="22">
        <f t="shared" si="1"/>
        <v>50.643599999999999</v>
      </c>
      <c r="K24" s="15" t="s">
        <v>34</v>
      </c>
      <c r="L24" s="15" t="s">
        <v>34</v>
      </c>
      <c r="M24" s="28" t="s">
        <v>104</v>
      </c>
      <c r="N24" s="35" t="s">
        <v>121</v>
      </c>
      <c r="O24" s="15" t="s">
        <v>33</v>
      </c>
      <c r="P24" s="8"/>
      <c r="Q24" s="15">
        <v>2021</v>
      </c>
      <c r="R24" s="15">
        <v>1</v>
      </c>
      <c r="S24" s="21"/>
    </row>
    <row r="25" spans="1:19" ht="105" x14ac:dyDescent="0.25">
      <c r="A25" s="14" t="s">
        <v>31</v>
      </c>
      <c r="B25" s="16"/>
      <c r="C25" s="41" t="s">
        <v>32</v>
      </c>
      <c r="D25" s="28" t="s">
        <v>149</v>
      </c>
      <c r="E25" s="32">
        <v>0.03</v>
      </c>
      <c r="F25" s="22">
        <v>32</v>
      </c>
      <c r="G25" s="22">
        <f t="shared" si="0"/>
        <v>6.72</v>
      </c>
      <c r="H25" s="27" t="s">
        <v>80</v>
      </c>
      <c r="I25" s="22">
        <v>32</v>
      </c>
      <c r="J25" s="22">
        <f t="shared" si="1"/>
        <v>6.72</v>
      </c>
      <c r="K25" s="15" t="s">
        <v>34</v>
      </c>
      <c r="L25" s="15" t="s">
        <v>34</v>
      </c>
      <c r="M25" s="28" t="s">
        <v>104</v>
      </c>
      <c r="N25" s="35" t="s">
        <v>121</v>
      </c>
      <c r="O25" s="15" t="s">
        <v>33</v>
      </c>
      <c r="P25" s="8"/>
      <c r="Q25" s="15">
        <v>2021</v>
      </c>
      <c r="R25" s="15">
        <v>1</v>
      </c>
      <c r="S25" s="21"/>
    </row>
    <row r="26" spans="1:19" ht="105" x14ac:dyDescent="0.25">
      <c r="A26" s="14" t="s">
        <v>31</v>
      </c>
      <c r="B26" s="16"/>
      <c r="C26" s="41" t="s">
        <v>32</v>
      </c>
      <c r="D26" s="28" t="s">
        <v>150</v>
      </c>
      <c r="E26" s="32">
        <v>0.03</v>
      </c>
      <c r="F26" s="22">
        <v>32</v>
      </c>
      <c r="G26" s="22">
        <f t="shared" si="0"/>
        <v>6.72</v>
      </c>
      <c r="H26" s="27" t="s">
        <v>80</v>
      </c>
      <c r="I26" s="22">
        <v>32</v>
      </c>
      <c r="J26" s="22">
        <f t="shared" si="1"/>
        <v>6.72</v>
      </c>
      <c r="K26" s="15" t="s">
        <v>34</v>
      </c>
      <c r="L26" s="15" t="s">
        <v>34</v>
      </c>
      <c r="M26" s="28" t="s">
        <v>104</v>
      </c>
      <c r="N26" s="35" t="s">
        <v>121</v>
      </c>
      <c r="O26" s="15" t="s">
        <v>33</v>
      </c>
      <c r="P26" s="8"/>
      <c r="Q26" s="15">
        <v>2021</v>
      </c>
      <c r="R26" s="15">
        <v>1</v>
      </c>
      <c r="S26" s="21"/>
    </row>
    <row r="27" spans="1:19" ht="105" x14ac:dyDescent="0.25">
      <c r="A27" s="14" t="s">
        <v>31</v>
      </c>
      <c r="B27" s="16"/>
      <c r="C27" s="41" t="s">
        <v>32</v>
      </c>
      <c r="D27" s="28" t="s">
        <v>151</v>
      </c>
      <c r="E27" s="32">
        <v>0.03</v>
      </c>
      <c r="F27" s="22">
        <v>32</v>
      </c>
      <c r="G27" s="22">
        <f t="shared" si="0"/>
        <v>6.72</v>
      </c>
      <c r="H27" s="27" t="s">
        <v>80</v>
      </c>
      <c r="I27" s="22">
        <v>32</v>
      </c>
      <c r="J27" s="22">
        <f t="shared" si="1"/>
        <v>6.72</v>
      </c>
      <c r="K27" s="15" t="s">
        <v>34</v>
      </c>
      <c r="L27" s="15" t="s">
        <v>34</v>
      </c>
      <c r="M27" s="28" t="s">
        <v>104</v>
      </c>
      <c r="N27" s="35" t="s">
        <v>121</v>
      </c>
      <c r="O27" s="15" t="s">
        <v>33</v>
      </c>
      <c r="P27" s="8"/>
      <c r="Q27" s="15">
        <v>2021</v>
      </c>
      <c r="R27" s="15">
        <v>1</v>
      </c>
      <c r="S27" s="21"/>
    </row>
    <row r="28" spans="1:19" ht="31.5" x14ac:dyDescent="0.25">
      <c r="A28" s="14" t="s">
        <v>31</v>
      </c>
      <c r="B28" s="16"/>
      <c r="C28" s="41" t="s">
        <v>32</v>
      </c>
      <c r="D28" s="42" t="s">
        <v>57</v>
      </c>
      <c r="E28" s="32">
        <v>0.03</v>
      </c>
      <c r="F28" s="22">
        <v>345.6</v>
      </c>
      <c r="G28" s="22">
        <f t="shared" si="0"/>
        <v>72.576000000000008</v>
      </c>
      <c r="H28" s="27" t="s">
        <v>83</v>
      </c>
      <c r="I28" s="22">
        <v>345.6</v>
      </c>
      <c r="J28" s="22">
        <f t="shared" si="1"/>
        <v>72.576000000000008</v>
      </c>
      <c r="K28" s="15" t="s">
        <v>34</v>
      </c>
      <c r="L28" s="15" t="s">
        <v>34</v>
      </c>
      <c r="M28" s="28" t="s">
        <v>38</v>
      </c>
      <c r="N28" s="44" t="s">
        <v>122</v>
      </c>
      <c r="O28" s="15" t="s">
        <v>33</v>
      </c>
      <c r="P28" s="8"/>
      <c r="Q28" s="15">
        <v>2021</v>
      </c>
      <c r="R28" s="15">
        <v>1</v>
      </c>
      <c r="S28" s="21"/>
    </row>
    <row r="29" spans="1:19" ht="31.5" x14ac:dyDescent="0.25">
      <c r="A29" s="14" t="s">
        <v>31</v>
      </c>
      <c r="B29" s="16"/>
      <c r="C29" s="41" t="s">
        <v>32</v>
      </c>
      <c r="D29" s="42" t="s">
        <v>58</v>
      </c>
      <c r="E29" s="32">
        <v>0.03</v>
      </c>
      <c r="F29" s="22">
        <v>90</v>
      </c>
      <c r="G29" s="22">
        <f t="shared" si="0"/>
        <v>18.899999999999999</v>
      </c>
      <c r="H29" s="27" t="s">
        <v>84</v>
      </c>
      <c r="I29" s="22">
        <v>90</v>
      </c>
      <c r="J29" s="22">
        <f t="shared" si="1"/>
        <v>18.899999999999999</v>
      </c>
      <c r="K29" s="15" t="s">
        <v>34</v>
      </c>
      <c r="L29" s="15" t="s">
        <v>34</v>
      </c>
      <c r="M29" s="28" t="s">
        <v>38</v>
      </c>
      <c r="N29" s="44" t="s">
        <v>122</v>
      </c>
      <c r="O29" s="15" t="s">
        <v>33</v>
      </c>
      <c r="P29" s="8"/>
      <c r="Q29" s="15">
        <v>2021</v>
      </c>
      <c r="R29" s="15">
        <v>1</v>
      </c>
      <c r="S29" s="21"/>
    </row>
    <row r="30" spans="1:19" ht="31.5" x14ac:dyDescent="0.25">
      <c r="A30" s="14" t="s">
        <v>31</v>
      </c>
      <c r="B30" s="16"/>
      <c r="C30" s="41" t="s">
        <v>32</v>
      </c>
      <c r="D30" s="42" t="s">
        <v>59</v>
      </c>
      <c r="E30" s="32">
        <v>0.03</v>
      </c>
      <c r="F30" s="22">
        <v>210</v>
      </c>
      <c r="G30" s="22">
        <f t="shared" si="0"/>
        <v>44.1</v>
      </c>
      <c r="H30" s="26">
        <v>44230</v>
      </c>
      <c r="I30" s="22">
        <v>210</v>
      </c>
      <c r="J30" s="22">
        <f t="shared" si="1"/>
        <v>44.1</v>
      </c>
      <c r="K30" s="15" t="s">
        <v>34</v>
      </c>
      <c r="L30" s="15" t="s">
        <v>34</v>
      </c>
      <c r="M30" s="28" t="s">
        <v>38</v>
      </c>
      <c r="N30" s="44" t="s">
        <v>44</v>
      </c>
      <c r="O30" s="15" t="s">
        <v>33</v>
      </c>
      <c r="P30" s="8"/>
      <c r="Q30" s="15">
        <v>2021</v>
      </c>
      <c r="R30" s="15">
        <v>1</v>
      </c>
      <c r="S30" s="21"/>
    </row>
    <row r="31" spans="1:19" ht="90" x14ac:dyDescent="0.25">
      <c r="A31" s="14" t="s">
        <v>31</v>
      </c>
      <c r="B31" s="16"/>
      <c r="C31" s="41" t="s">
        <v>32</v>
      </c>
      <c r="D31" s="42" t="s">
        <v>152</v>
      </c>
      <c r="E31" s="32">
        <v>0.03</v>
      </c>
      <c r="F31" s="22">
        <v>505.43</v>
      </c>
      <c r="G31" s="22">
        <f t="shared" si="0"/>
        <v>106.1403</v>
      </c>
      <c r="H31" s="27" t="s">
        <v>84</v>
      </c>
      <c r="I31" s="22">
        <v>505.43</v>
      </c>
      <c r="J31" s="22">
        <f t="shared" si="1"/>
        <v>106.1403</v>
      </c>
      <c r="K31" s="15" t="s">
        <v>34</v>
      </c>
      <c r="L31" s="15" t="s">
        <v>34</v>
      </c>
      <c r="M31" s="28" t="s">
        <v>105</v>
      </c>
      <c r="N31" s="44" t="s">
        <v>123</v>
      </c>
      <c r="O31" s="15" t="s">
        <v>33</v>
      </c>
      <c r="P31" s="8"/>
      <c r="Q31" s="15">
        <v>2021</v>
      </c>
      <c r="R31" s="15">
        <v>1</v>
      </c>
      <c r="S31" s="21"/>
    </row>
    <row r="32" spans="1:19" ht="45" x14ac:dyDescent="0.25">
      <c r="A32" s="14" t="s">
        <v>31</v>
      </c>
      <c r="B32" s="16"/>
      <c r="C32" s="41" t="s">
        <v>32</v>
      </c>
      <c r="D32" s="28" t="s">
        <v>60</v>
      </c>
      <c r="E32" s="32">
        <v>0.03</v>
      </c>
      <c r="F32" s="22">
        <v>490</v>
      </c>
      <c r="G32" s="22">
        <f t="shared" si="0"/>
        <v>102.89999999999999</v>
      </c>
      <c r="H32" s="27" t="s">
        <v>85</v>
      </c>
      <c r="I32" s="22">
        <v>490</v>
      </c>
      <c r="J32" s="22">
        <f t="shared" si="1"/>
        <v>102.89999999999999</v>
      </c>
      <c r="K32" s="15" t="s">
        <v>34</v>
      </c>
      <c r="L32" s="15" t="s">
        <v>34</v>
      </c>
      <c r="M32" s="28" t="s">
        <v>106</v>
      </c>
      <c r="N32" s="23" t="s">
        <v>124</v>
      </c>
      <c r="O32" s="15" t="s">
        <v>33</v>
      </c>
      <c r="P32" s="8"/>
      <c r="Q32" s="15">
        <v>2021</v>
      </c>
      <c r="R32" s="15">
        <v>1</v>
      </c>
      <c r="S32" s="21"/>
    </row>
    <row r="33" spans="1:19" ht="75" x14ac:dyDescent="0.25">
      <c r="A33" s="14" t="s">
        <v>31</v>
      </c>
      <c r="B33" s="16"/>
      <c r="C33" s="41" t="s">
        <v>32</v>
      </c>
      <c r="D33" s="28" t="s">
        <v>61</v>
      </c>
      <c r="E33" s="32">
        <v>0.03</v>
      </c>
      <c r="F33" s="22">
        <v>6606.5</v>
      </c>
      <c r="G33" s="22">
        <f t="shared" si="0"/>
        <v>1387.365</v>
      </c>
      <c r="H33" s="27" t="s">
        <v>86</v>
      </c>
      <c r="I33" s="22">
        <v>6606.5</v>
      </c>
      <c r="J33" s="22">
        <f t="shared" si="1"/>
        <v>1387.365</v>
      </c>
      <c r="K33" s="15" t="s">
        <v>34</v>
      </c>
      <c r="L33" s="15" t="s">
        <v>34</v>
      </c>
      <c r="M33" s="28" t="s">
        <v>106</v>
      </c>
      <c r="N33" s="23" t="s">
        <v>124</v>
      </c>
      <c r="O33" s="15" t="s">
        <v>33</v>
      </c>
      <c r="P33" s="8"/>
      <c r="Q33" s="15">
        <v>2021</v>
      </c>
      <c r="R33" s="15">
        <v>1</v>
      </c>
      <c r="S33" s="21"/>
    </row>
    <row r="34" spans="1:19" ht="45" x14ac:dyDescent="0.25">
      <c r="A34" s="14" t="s">
        <v>31</v>
      </c>
      <c r="B34" s="16"/>
      <c r="C34" s="41" t="s">
        <v>32</v>
      </c>
      <c r="D34" s="28" t="s">
        <v>62</v>
      </c>
      <c r="E34" s="32">
        <v>0.03</v>
      </c>
      <c r="F34" s="22">
        <v>1300</v>
      </c>
      <c r="G34" s="22">
        <f t="shared" si="0"/>
        <v>273</v>
      </c>
      <c r="H34" s="27" t="s">
        <v>86</v>
      </c>
      <c r="I34" s="22">
        <v>1300</v>
      </c>
      <c r="J34" s="22">
        <f t="shared" si="1"/>
        <v>273</v>
      </c>
      <c r="K34" s="15" t="s">
        <v>34</v>
      </c>
      <c r="L34" s="15" t="s">
        <v>34</v>
      </c>
      <c r="M34" s="28" t="s">
        <v>106</v>
      </c>
      <c r="N34" s="23" t="s">
        <v>124</v>
      </c>
      <c r="O34" s="15" t="s">
        <v>33</v>
      </c>
      <c r="P34" s="8"/>
      <c r="Q34" s="15">
        <v>2021</v>
      </c>
      <c r="R34" s="15">
        <v>1</v>
      </c>
      <c r="S34" s="21"/>
    </row>
    <row r="35" spans="1:19" ht="60" x14ac:dyDescent="0.25">
      <c r="A35" s="14" t="s">
        <v>31</v>
      </c>
      <c r="B35" s="16"/>
      <c r="C35" s="41" t="s">
        <v>32</v>
      </c>
      <c r="D35" s="43" t="s">
        <v>153</v>
      </c>
      <c r="E35" s="32">
        <v>0.03</v>
      </c>
      <c r="F35" s="22">
        <v>440</v>
      </c>
      <c r="G35" s="22">
        <f t="shared" si="0"/>
        <v>92.399999999999991</v>
      </c>
      <c r="H35" s="27" t="s">
        <v>86</v>
      </c>
      <c r="I35" s="22">
        <v>440</v>
      </c>
      <c r="J35" s="22">
        <f t="shared" si="1"/>
        <v>92.399999999999991</v>
      </c>
      <c r="K35" s="15" t="s">
        <v>34</v>
      </c>
      <c r="L35" s="15" t="s">
        <v>34</v>
      </c>
      <c r="M35" s="28" t="s">
        <v>106</v>
      </c>
      <c r="N35" s="23" t="s">
        <v>124</v>
      </c>
      <c r="O35" s="15" t="s">
        <v>33</v>
      </c>
      <c r="P35" s="8"/>
      <c r="Q35" s="15">
        <v>2021</v>
      </c>
      <c r="R35" s="15">
        <v>1</v>
      </c>
      <c r="S35" s="21"/>
    </row>
    <row r="36" spans="1:19" ht="31.5" x14ac:dyDescent="0.25">
      <c r="A36" s="14" t="s">
        <v>31</v>
      </c>
      <c r="B36" s="16"/>
      <c r="C36" s="41" t="s">
        <v>32</v>
      </c>
      <c r="D36" s="28" t="s">
        <v>137</v>
      </c>
      <c r="E36" s="32">
        <v>0.03</v>
      </c>
      <c r="F36" s="22">
        <v>84</v>
      </c>
      <c r="G36" s="22">
        <f t="shared" si="0"/>
        <v>17.64</v>
      </c>
      <c r="H36" s="27" t="s">
        <v>87</v>
      </c>
      <c r="I36" s="22">
        <v>84</v>
      </c>
      <c r="J36" s="22">
        <f t="shared" si="1"/>
        <v>17.64</v>
      </c>
      <c r="K36" s="15" t="s">
        <v>34</v>
      </c>
      <c r="L36" s="15" t="s">
        <v>34</v>
      </c>
      <c r="M36" s="28" t="s">
        <v>107</v>
      </c>
      <c r="N36" s="35" t="s">
        <v>125</v>
      </c>
      <c r="O36" s="15" t="s">
        <v>33</v>
      </c>
      <c r="P36" s="8"/>
      <c r="Q36" s="15">
        <v>2021</v>
      </c>
      <c r="R36" s="15">
        <v>1</v>
      </c>
      <c r="S36" s="21"/>
    </row>
    <row r="37" spans="1:19" ht="31.5" x14ac:dyDescent="0.25">
      <c r="A37" s="14" t="s">
        <v>31</v>
      </c>
      <c r="B37" s="16"/>
      <c r="C37" s="41" t="s">
        <v>32</v>
      </c>
      <c r="D37" s="28" t="s">
        <v>154</v>
      </c>
      <c r="E37" s="32">
        <v>0.03</v>
      </c>
      <c r="F37" s="22">
        <v>42</v>
      </c>
      <c r="G37" s="22">
        <f t="shared" si="0"/>
        <v>8.82</v>
      </c>
      <c r="H37" s="27" t="s">
        <v>87</v>
      </c>
      <c r="I37" s="22">
        <v>42</v>
      </c>
      <c r="J37" s="22">
        <f t="shared" si="1"/>
        <v>8.82</v>
      </c>
      <c r="K37" s="15" t="s">
        <v>34</v>
      </c>
      <c r="L37" s="15" t="s">
        <v>34</v>
      </c>
      <c r="M37" s="28" t="s">
        <v>107</v>
      </c>
      <c r="N37" s="35" t="s">
        <v>125</v>
      </c>
      <c r="O37" s="15" t="s">
        <v>33</v>
      </c>
      <c r="P37" s="8"/>
      <c r="Q37" s="15">
        <v>2021</v>
      </c>
      <c r="R37" s="15">
        <v>1</v>
      </c>
      <c r="S37" s="21"/>
    </row>
    <row r="38" spans="1:19" ht="45" x14ac:dyDescent="0.25">
      <c r="A38" s="14" t="s">
        <v>31</v>
      </c>
      <c r="B38" s="16"/>
      <c r="C38" s="41" t="s">
        <v>32</v>
      </c>
      <c r="D38" s="28" t="s">
        <v>155</v>
      </c>
      <c r="E38" s="32">
        <v>0.03</v>
      </c>
      <c r="F38" s="22">
        <v>84</v>
      </c>
      <c r="G38" s="22">
        <f t="shared" si="0"/>
        <v>17.64</v>
      </c>
      <c r="H38" s="27" t="s">
        <v>87</v>
      </c>
      <c r="I38" s="22">
        <v>84</v>
      </c>
      <c r="J38" s="22">
        <f t="shared" si="1"/>
        <v>17.64</v>
      </c>
      <c r="K38" s="15" t="s">
        <v>34</v>
      </c>
      <c r="L38" s="15" t="s">
        <v>34</v>
      </c>
      <c r="M38" s="28" t="s">
        <v>107</v>
      </c>
      <c r="N38" s="35" t="s">
        <v>125</v>
      </c>
      <c r="O38" s="15" t="s">
        <v>33</v>
      </c>
      <c r="P38" s="8"/>
      <c r="Q38" s="15">
        <v>2021</v>
      </c>
      <c r="R38" s="15">
        <v>1</v>
      </c>
      <c r="S38" s="21"/>
    </row>
    <row r="39" spans="1:19" ht="31.5" x14ac:dyDescent="0.25">
      <c r="A39" s="14" t="s">
        <v>31</v>
      </c>
      <c r="B39" s="16"/>
      <c r="C39" s="41" t="s">
        <v>32</v>
      </c>
      <c r="D39" s="28" t="s">
        <v>156</v>
      </c>
      <c r="E39" s="32">
        <v>0.03</v>
      </c>
      <c r="F39" s="22">
        <v>84</v>
      </c>
      <c r="G39" s="22">
        <f t="shared" si="0"/>
        <v>17.64</v>
      </c>
      <c r="H39" s="27" t="s">
        <v>87</v>
      </c>
      <c r="I39" s="22">
        <v>84</v>
      </c>
      <c r="J39" s="22">
        <f t="shared" si="1"/>
        <v>17.64</v>
      </c>
      <c r="K39" s="15" t="s">
        <v>34</v>
      </c>
      <c r="L39" s="15" t="s">
        <v>34</v>
      </c>
      <c r="M39" s="28" t="s">
        <v>107</v>
      </c>
      <c r="N39" s="35" t="s">
        <v>125</v>
      </c>
      <c r="O39" s="15" t="s">
        <v>33</v>
      </c>
      <c r="P39" s="8"/>
      <c r="Q39" s="15">
        <v>2021</v>
      </c>
      <c r="R39" s="15">
        <v>1</v>
      </c>
      <c r="S39" s="21"/>
    </row>
    <row r="40" spans="1:19" ht="60" x14ac:dyDescent="0.25">
      <c r="A40" s="14" t="s">
        <v>31</v>
      </c>
      <c r="B40" s="16"/>
      <c r="C40" s="41" t="s">
        <v>32</v>
      </c>
      <c r="D40" s="28" t="s">
        <v>157</v>
      </c>
      <c r="E40" s="32">
        <v>0.03</v>
      </c>
      <c r="F40" s="22">
        <v>126</v>
      </c>
      <c r="G40" s="22">
        <f t="shared" si="0"/>
        <v>26.459999999999997</v>
      </c>
      <c r="H40" s="27" t="s">
        <v>80</v>
      </c>
      <c r="I40" s="22">
        <v>126</v>
      </c>
      <c r="J40" s="22">
        <f t="shared" si="1"/>
        <v>26.459999999999997</v>
      </c>
      <c r="K40" s="15" t="s">
        <v>34</v>
      </c>
      <c r="L40" s="15" t="s">
        <v>34</v>
      </c>
      <c r="M40" s="28" t="s">
        <v>107</v>
      </c>
      <c r="N40" s="35" t="s">
        <v>125</v>
      </c>
      <c r="O40" s="15" t="s">
        <v>33</v>
      </c>
      <c r="P40" s="8"/>
      <c r="Q40" s="15">
        <v>2021</v>
      </c>
      <c r="R40" s="15">
        <v>1</v>
      </c>
      <c r="S40" s="21"/>
    </row>
    <row r="41" spans="1:19" ht="31.5" x14ac:dyDescent="0.25">
      <c r="A41" s="14" t="s">
        <v>31</v>
      </c>
      <c r="B41" s="16"/>
      <c r="C41" s="41" t="s">
        <v>32</v>
      </c>
      <c r="D41" s="28" t="s">
        <v>158</v>
      </c>
      <c r="E41" s="32">
        <v>0.03</v>
      </c>
      <c r="F41" s="22">
        <v>504</v>
      </c>
      <c r="G41" s="22">
        <f t="shared" si="0"/>
        <v>105.83999999999999</v>
      </c>
      <c r="H41" s="27" t="s">
        <v>87</v>
      </c>
      <c r="I41" s="22">
        <v>504</v>
      </c>
      <c r="J41" s="22">
        <f t="shared" si="1"/>
        <v>105.83999999999999</v>
      </c>
      <c r="K41" s="15" t="s">
        <v>34</v>
      </c>
      <c r="L41" s="15" t="s">
        <v>34</v>
      </c>
      <c r="M41" s="28" t="s">
        <v>107</v>
      </c>
      <c r="N41" s="35" t="s">
        <v>125</v>
      </c>
      <c r="O41" s="15" t="s">
        <v>33</v>
      </c>
      <c r="P41" s="8"/>
      <c r="Q41" s="15">
        <v>2021</v>
      </c>
      <c r="R41" s="15">
        <v>1</v>
      </c>
      <c r="S41" s="21"/>
    </row>
    <row r="42" spans="1:19" ht="31.5" x14ac:dyDescent="0.25">
      <c r="A42" s="14" t="s">
        <v>31</v>
      </c>
      <c r="B42" s="16"/>
      <c r="C42" s="41" t="s">
        <v>32</v>
      </c>
      <c r="D42" s="28" t="s">
        <v>159</v>
      </c>
      <c r="E42" s="32">
        <v>0.03</v>
      </c>
      <c r="F42" s="22">
        <v>84</v>
      </c>
      <c r="G42" s="22">
        <f t="shared" si="0"/>
        <v>17.64</v>
      </c>
      <c r="H42" s="27" t="s">
        <v>87</v>
      </c>
      <c r="I42" s="22">
        <v>84</v>
      </c>
      <c r="J42" s="22">
        <f t="shared" si="1"/>
        <v>17.64</v>
      </c>
      <c r="K42" s="15" t="s">
        <v>34</v>
      </c>
      <c r="L42" s="15" t="s">
        <v>34</v>
      </c>
      <c r="M42" s="28" t="s">
        <v>107</v>
      </c>
      <c r="N42" s="35" t="s">
        <v>125</v>
      </c>
      <c r="O42" s="15" t="s">
        <v>33</v>
      </c>
      <c r="P42" s="8"/>
      <c r="Q42" s="15">
        <v>2021</v>
      </c>
      <c r="R42" s="15">
        <v>1</v>
      </c>
      <c r="S42" s="21"/>
    </row>
    <row r="43" spans="1:19" ht="44.25" customHeight="1" x14ac:dyDescent="0.25">
      <c r="A43" s="14" t="s">
        <v>31</v>
      </c>
      <c r="B43" s="16"/>
      <c r="C43" s="41" t="s">
        <v>32</v>
      </c>
      <c r="D43" s="28" t="s">
        <v>63</v>
      </c>
      <c r="E43" s="32">
        <v>0.03</v>
      </c>
      <c r="F43" s="22">
        <v>565</v>
      </c>
      <c r="G43" s="22">
        <f t="shared" si="0"/>
        <v>118.64999999999999</v>
      </c>
      <c r="H43" s="27" t="s">
        <v>88</v>
      </c>
      <c r="I43" s="22">
        <v>565</v>
      </c>
      <c r="J43" s="22">
        <f t="shared" si="1"/>
        <v>118.64999999999999</v>
      </c>
      <c r="K43" s="15" t="s">
        <v>34</v>
      </c>
      <c r="L43" s="15" t="s">
        <v>34</v>
      </c>
      <c r="M43" s="28" t="s">
        <v>108</v>
      </c>
      <c r="N43" s="44" t="s">
        <v>126</v>
      </c>
      <c r="O43" s="15" t="s">
        <v>33</v>
      </c>
      <c r="P43" s="8"/>
      <c r="Q43" s="15">
        <v>2021</v>
      </c>
      <c r="R43" s="15">
        <v>1</v>
      </c>
      <c r="S43" s="21"/>
    </row>
    <row r="44" spans="1:19" ht="45" x14ac:dyDescent="0.25">
      <c r="A44" s="14" t="s">
        <v>31</v>
      </c>
      <c r="B44" s="16"/>
      <c r="C44" s="41" t="s">
        <v>32</v>
      </c>
      <c r="D44" s="28" t="s">
        <v>64</v>
      </c>
      <c r="E44" s="32">
        <v>0.03</v>
      </c>
      <c r="F44" s="22">
        <v>280</v>
      </c>
      <c r="G44" s="22">
        <f t="shared" si="0"/>
        <v>58.8</v>
      </c>
      <c r="H44" s="27" t="s">
        <v>88</v>
      </c>
      <c r="I44" s="22">
        <v>280</v>
      </c>
      <c r="J44" s="22">
        <f t="shared" si="1"/>
        <v>58.8</v>
      </c>
      <c r="K44" s="15" t="s">
        <v>34</v>
      </c>
      <c r="L44" s="15" t="s">
        <v>34</v>
      </c>
      <c r="M44" s="28" t="s">
        <v>108</v>
      </c>
      <c r="N44" s="44" t="s">
        <v>126</v>
      </c>
      <c r="O44" s="15" t="s">
        <v>33</v>
      </c>
      <c r="P44" s="10"/>
      <c r="Q44" s="15">
        <v>2021</v>
      </c>
      <c r="R44" s="15">
        <v>1</v>
      </c>
      <c r="S44" s="21"/>
    </row>
    <row r="45" spans="1:19" ht="42.75" customHeight="1" x14ac:dyDescent="0.25">
      <c r="A45" s="14" t="s">
        <v>31</v>
      </c>
      <c r="B45" s="16"/>
      <c r="C45" s="41" t="s">
        <v>32</v>
      </c>
      <c r="D45" s="28" t="s">
        <v>160</v>
      </c>
      <c r="E45" s="32">
        <v>0.03</v>
      </c>
      <c r="F45" s="22">
        <v>265</v>
      </c>
      <c r="G45" s="22">
        <f t="shared" si="0"/>
        <v>55.65</v>
      </c>
      <c r="H45" s="27" t="s">
        <v>89</v>
      </c>
      <c r="I45" s="22">
        <v>265</v>
      </c>
      <c r="J45" s="22">
        <f t="shared" si="1"/>
        <v>55.65</v>
      </c>
      <c r="K45" s="15" t="s">
        <v>34</v>
      </c>
      <c r="L45" s="15" t="s">
        <v>34</v>
      </c>
      <c r="M45" s="28" t="s">
        <v>108</v>
      </c>
      <c r="N45" s="44" t="s">
        <v>126</v>
      </c>
      <c r="O45" s="15" t="s">
        <v>33</v>
      </c>
      <c r="P45" s="11"/>
      <c r="Q45" s="15">
        <v>2021</v>
      </c>
      <c r="R45" s="15">
        <v>1</v>
      </c>
      <c r="S45" s="21"/>
    </row>
    <row r="46" spans="1:19" ht="75" x14ac:dyDescent="0.25">
      <c r="A46" s="14" t="s">
        <v>31</v>
      </c>
      <c r="B46" s="16"/>
      <c r="C46" s="41" t="s">
        <v>32</v>
      </c>
      <c r="D46" s="42" t="s">
        <v>65</v>
      </c>
      <c r="E46" s="32">
        <v>0.03</v>
      </c>
      <c r="F46" s="22">
        <v>300</v>
      </c>
      <c r="G46" s="22">
        <f t="shared" si="0"/>
        <v>63</v>
      </c>
      <c r="H46" s="27" t="s">
        <v>90</v>
      </c>
      <c r="I46" s="22">
        <v>300</v>
      </c>
      <c r="J46" s="22">
        <f t="shared" si="1"/>
        <v>63</v>
      </c>
      <c r="K46" s="15" t="s">
        <v>34</v>
      </c>
      <c r="L46" s="15" t="s">
        <v>34</v>
      </c>
      <c r="M46" s="28" t="s">
        <v>108</v>
      </c>
      <c r="N46" s="44" t="s">
        <v>126</v>
      </c>
      <c r="O46" s="15" t="s">
        <v>33</v>
      </c>
      <c r="P46" s="12"/>
      <c r="Q46" s="15">
        <v>2021</v>
      </c>
      <c r="R46" s="15">
        <v>1</v>
      </c>
      <c r="S46" s="21"/>
    </row>
    <row r="47" spans="1:19" ht="105" x14ac:dyDescent="0.25">
      <c r="A47" s="14" t="s">
        <v>31</v>
      </c>
      <c r="B47" s="16"/>
      <c r="C47" s="41" t="s">
        <v>32</v>
      </c>
      <c r="D47" s="28" t="s">
        <v>66</v>
      </c>
      <c r="E47" s="32">
        <v>0.03</v>
      </c>
      <c r="F47" s="22">
        <v>1896.15</v>
      </c>
      <c r="G47" s="22">
        <f t="shared" si="0"/>
        <v>398.19150000000002</v>
      </c>
      <c r="H47" s="27" t="s">
        <v>89</v>
      </c>
      <c r="I47" s="22">
        <v>1896.15</v>
      </c>
      <c r="J47" s="22">
        <f t="shared" si="1"/>
        <v>398.19150000000002</v>
      </c>
      <c r="K47" s="15" t="s">
        <v>34</v>
      </c>
      <c r="L47" s="15" t="s">
        <v>34</v>
      </c>
      <c r="M47" s="28" t="s">
        <v>109</v>
      </c>
      <c r="N47" s="44" t="s">
        <v>127</v>
      </c>
      <c r="O47" s="15" t="s">
        <v>33</v>
      </c>
      <c r="P47" s="11"/>
      <c r="Q47" s="15">
        <v>2021</v>
      </c>
      <c r="R47" s="15">
        <v>1</v>
      </c>
      <c r="S47" s="21"/>
    </row>
    <row r="48" spans="1:19" ht="60" x14ac:dyDescent="0.25">
      <c r="A48" s="14" t="s">
        <v>31</v>
      </c>
      <c r="B48" s="16"/>
      <c r="C48" s="41" t="s">
        <v>32</v>
      </c>
      <c r="D48" s="28" t="s">
        <v>161</v>
      </c>
      <c r="E48" s="32">
        <v>0.03</v>
      </c>
      <c r="F48" s="22">
        <v>940</v>
      </c>
      <c r="G48" s="22">
        <f t="shared" si="0"/>
        <v>197.4</v>
      </c>
      <c r="H48" s="27" t="s">
        <v>82</v>
      </c>
      <c r="I48" s="22">
        <v>940</v>
      </c>
      <c r="J48" s="22">
        <f t="shared" si="1"/>
        <v>197.4</v>
      </c>
      <c r="K48" s="15" t="s">
        <v>34</v>
      </c>
      <c r="L48" s="15" t="s">
        <v>34</v>
      </c>
      <c r="M48" s="28" t="s">
        <v>110</v>
      </c>
      <c r="N48" s="35" t="s">
        <v>128</v>
      </c>
      <c r="O48" s="15" t="s">
        <v>33</v>
      </c>
      <c r="P48" s="11"/>
      <c r="Q48" s="15">
        <v>2021</v>
      </c>
      <c r="R48" s="15">
        <v>1</v>
      </c>
      <c r="S48" s="21"/>
    </row>
    <row r="49" spans="1:19" ht="90" x14ac:dyDescent="0.25">
      <c r="A49" s="14" t="s">
        <v>31</v>
      </c>
      <c r="B49" s="16"/>
      <c r="C49" s="41" t="s">
        <v>32</v>
      </c>
      <c r="D49" s="28" t="s">
        <v>162</v>
      </c>
      <c r="E49" s="32">
        <v>0.03</v>
      </c>
      <c r="F49" s="22">
        <v>369.68</v>
      </c>
      <c r="G49" s="22">
        <f t="shared" si="0"/>
        <v>77.632800000000003</v>
      </c>
      <c r="H49" s="27" t="s">
        <v>75</v>
      </c>
      <c r="I49" s="22">
        <v>369.68</v>
      </c>
      <c r="J49" s="22">
        <f t="shared" si="1"/>
        <v>77.632800000000003</v>
      </c>
      <c r="K49" s="15" t="s">
        <v>34</v>
      </c>
      <c r="L49" s="15" t="s">
        <v>34</v>
      </c>
      <c r="M49" s="28" t="s">
        <v>111</v>
      </c>
      <c r="N49" s="44" t="s">
        <v>129</v>
      </c>
      <c r="O49" s="15" t="s">
        <v>33</v>
      </c>
      <c r="P49" s="11"/>
      <c r="Q49" s="15">
        <v>2021</v>
      </c>
      <c r="R49" s="15">
        <v>1</v>
      </c>
      <c r="S49" s="21"/>
    </row>
    <row r="50" spans="1:19" ht="31.5" x14ac:dyDescent="0.25">
      <c r="A50" s="14" t="s">
        <v>31</v>
      </c>
      <c r="B50" s="16"/>
      <c r="C50" s="41" t="s">
        <v>32</v>
      </c>
      <c r="D50" s="28" t="s">
        <v>67</v>
      </c>
      <c r="E50" s="32">
        <v>0.03</v>
      </c>
      <c r="F50" s="22">
        <v>37.159999999999997</v>
      </c>
      <c r="G50" s="22">
        <f>F50*0%</f>
        <v>0</v>
      </c>
      <c r="H50" s="27" t="s">
        <v>91</v>
      </c>
      <c r="I50" s="22">
        <v>37.159999999999997</v>
      </c>
      <c r="J50" s="22">
        <f>I50*0%</f>
        <v>0</v>
      </c>
      <c r="K50" s="15" t="s">
        <v>34</v>
      </c>
      <c r="L50" s="15" t="s">
        <v>34</v>
      </c>
      <c r="M50" s="28" t="s">
        <v>39</v>
      </c>
      <c r="N50" s="23" t="s">
        <v>45</v>
      </c>
      <c r="O50" s="15" t="s">
        <v>33</v>
      </c>
      <c r="P50" s="11"/>
      <c r="Q50" s="15">
        <v>2021</v>
      </c>
      <c r="R50" s="15">
        <v>1</v>
      </c>
      <c r="S50" s="21"/>
    </row>
    <row r="51" spans="1:19" ht="75" x14ac:dyDescent="0.25">
      <c r="A51" s="14" t="s">
        <v>31</v>
      </c>
      <c r="B51" s="16"/>
      <c r="C51" s="41" t="s">
        <v>32</v>
      </c>
      <c r="D51" s="28" t="s">
        <v>163</v>
      </c>
      <c r="E51" s="32">
        <v>0.03</v>
      </c>
      <c r="F51" s="22">
        <v>209.71</v>
      </c>
      <c r="G51" s="22">
        <f>F51*0%</f>
        <v>0</v>
      </c>
      <c r="H51" s="27" t="s">
        <v>92</v>
      </c>
      <c r="I51" s="22">
        <v>209.71</v>
      </c>
      <c r="J51" s="22">
        <f>I51*0%</f>
        <v>0</v>
      </c>
      <c r="K51" s="15" t="s">
        <v>34</v>
      </c>
      <c r="L51" s="15" t="s">
        <v>34</v>
      </c>
      <c r="M51" s="28" t="s">
        <v>39</v>
      </c>
      <c r="N51" s="23" t="s">
        <v>45</v>
      </c>
      <c r="O51" s="15" t="s">
        <v>33</v>
      </c>
      <c r="P51" s="11"/>
      <c r="Q51" s="15">
        <v>2021</v>
      </c>
      <c r="R51" s="15">
        <v>1</v>
      </c>
      <c r="S51" s="21"/>
    </row>
    <row r="52" spans="1:19" ht="75" x14ac:dyDescent="0.25">
      <c r="A52" s="14" t="s">
        <v>31</v>
      </c>
      <c r="B52" s="16"/>
      <c r="C52" s="41" t="s">
        <v>32</v>
      </c>
      <c r="D52" s="28" t="s">
        <v>164</v>
      </c>
      <c r="E52" s="32">
        <v>0.03</v>
      </c>
      <c r="F52" s="22">
        <v>176</v>
      </c>
      <c r="G52" s="22">
        <f t="shared" ref="G52:G60" si="2">F52*21%</f>
        <v>36.96</v>
      </c>
      <c r="H52" s="27" t="s">
        <v>93</v>
      </c>
      <c r="I52" s="22">
        <v>176</v>
      </c>
      <c r="J52" s="22">
        <f t="shared" ref="J52:J60" si="3">I52*21%</f>
        <v>36.96</v>
      </c>
      <c r="K52" s="15" t="s">
        <v>34</v>
      </c>
      <c r="L52" s="15" t="s">
        <v>34</v>
      </c>
      <c r="M52" s="28" t="s">
        <v>40</v>
      </c>
      <c r="N52" s="23" t="s">
        <v>46</v>
      </c>
      <c r="O52" s="15" t="s">
        <v>33</v>
      </c>
      <c r="P52" s="11"/>
      <c r="Q52" s="15">
        <v>2021</v>
      </c>
      <c r="R52" s="15">
        <v>1</v>
      </c>
      <c r="S52" s="21"/>
    </row>
    <row r="53" spans="1:19" ht="90" customHeight="1" x14ac:dyDescent="0.25">
      <c r="A53" s="14" t="s">
        <v>31</v>
      </c>
      <c r="B53" s="16"/>
      <c r="C53" s="41" t="s">
        <v>32</v>
      </c>
      <c r="D53" s="42" t="s">
        <v>135</v>
      </c>
      <c r="E53" s="32">
        <v>0.03</v>
      </c>
      <c r="F53" s="22">
        <v>672</v>
      </c>
      <c r="G53" s="22">
        <f t="shared" si="2"/>
        <v>141.12</v>
      </c>
      <c r="H53" s="27" t="s">
        <v>81</v>
      </c>
      <c r="I53" s="22">
        <v>672</v>
      </c>
      <c r="J53" s="22">
        <f t="shared" si="3"/>
        <v>141.12</v>
      </c>
      <c r="K53" s="15" t="s">
        <v>34</v>
      </c>
      <c r="L53" s="15" t="s">
        <v>34</v>
      </c>
      <c r="M53" s="28" t="s">
        <v>40</v>
      </c>
      <c r="N53" s="23" t="s">
        <v>46</v>
      </c>
      <c r="O53" s="15" t="s">
        <v>33</v>
      </c>
      <c r="P53" s="11"/>
      <c r="Q53" s="15">
        <v>2021</v>
      </c>
      <c r="R53" s="15">
        <v>1</v>
      </c>
      <c r="S53" s="21"/>
    </row>
    <row r="54" spans="1:19" ht="31.5" x14ac:dyDescent="0.25">
      <c r="A54" s="14" t="s">
        <v>31</v>
      </c>
      <c r="B54" s="16"/>
      <c r="C54" s="41" t="s">
        <v>32</v>
      </c>
      <c r="D54" s="42" t="s">
        <v>68</v>
      </c>
      <c r="E54" s="32">
        <v>0.03</v>
      </c>
      <c r="F54" s="22">
        <v>58</v>
      </c>
      <c r="G54" s="22">
        <f t="shared" si="2"/>
        <v>12.18</v>
      </c>
      <c r="H54" s="26">
        <v>44225</v>
      </c>
      <c r="I54" s="22">
        <v>58</v>
      </c>
      <c r="J54" s="22">
        <f t="shared" si="3"/>
        <v>12.18</v>
      </c>
      <c r="K54" s="15" t="s">
        <v>34</v>
      </c>
      <c r="L54" s="15" t="s">
        <v>34</v>
      </c>
      <c r="M54" s="28" t="s">
        <v>40</v>
      </c>
      <c r="N54" s="23" t="s">
        <v>46</v>
      </c>
      <c r="O54" s="15" t="s">
        <v>33</v>
      </c>
      <c r="P54" s="11"/>
      <c r="Q54" s="15">
        <v>2021</v>
      </c>
      <c r="R54" s="15">
        <v>1</v>
      </c>
      <c r="S54" s="21"/>
    </row>
    <row r="55" spans="1:19" ht="31.5" x14ac:dyDescent="0.25">
      <c r="A55" s="14" t="s">
        <v>31</v>
      </c>
      <c r="B55" s="16"/>
      <c r="C55" s="41" t="s">
        <v>32</v>
      </c>
      <c r="D55" s="42" t="s">
        <v>69</v>
      </c>
      <c r="E55" s="32">
        <v>0.03</v>
      </c>
      <c r="F55" s="22">
        <v>174</v>
      </c>
      <c r="G55" s="22">
        <f t="shared" si="2"/>
        <v>36.54</v>
      </c>
      <c r="H55" s="27" t="s">
        <v>94</v>
      </c>
      <c r="I55" s="22">
        <v>174</v>
      </c>
      <c r="J55" s="22">
        <f t="shared" si="3"/>
        <v>36.54</v>
      </c>
      <c r="K55" s="15" t="s">
        <v>34</v>
      </c>
      <c r="L55" s="15" t="s">
        <v>34</v>
      </c>
      <c r="M55" s="28" t="s">
        <v>40</v>
      </c>
      <c r="N55" s="23" t="s">
        <v>46</v>
      </c>
      <c r="O55" s="15" t="s">
        <v>33</v>
      </c>
      <c r="P55" s="11"/>
      <c r="Q55" s="15">
        <v>2021</v>
      </c>
      <c r="R55" s="15">
        <v>1</v>
      </c>
      <c r="S55" s="21"/>
    </row>
    <row r="56" spans="1:19" ht="31.5" x14ac:dyDescent="0.25">
      <c r="A56" s="14" t="s">
        <v>31</v>
      </c>
      <c r="B56" s="16"/>
      <c r="C56" s="41" t="s">
        <v>32</v>
      </c>
      <c r="D56" s="42" t="s">
        <v>70</v>
      </c>
      <c r="E56" s="32">
        <v>0.03</v>
      </c>
      <c r="F56" s="22">
        <v>62</v>
      </c>
      <c r="G56" s="22">
        <f t="shared" si="2"/>
        <v>13.02</v>
      </c>
      <c r="H56" s="27" t="s">
        <v>81</v>
      </c>
      <c r="I56" s="22">
        <v>62</v>
      </c>
      <c r="J56" s="22">
        <f t="shared" si="3"/>
        <v>13.02</v>
      </c>
      <c r="K56" s="15" t="s">
        <v>34</v>
      </c>
      <c r="L56" s="15" t="s">
        <v>34</v>
      </c>
      <c r="M56" s="28" t="s">
        <v>40</v>
      </c>
      <c r="N56" s="23" t="s">
        <v>46</v>
      </c>
      <c r="O56" s="15" t="s">
        <v>33</v>
      </c>
      <c r="P56" s="11"/>
      <c r="Q56" s="15">
        <v>2021</v>
      </c>
      <c r="R56" s="15">
        <v>1</v>
      </c>
      <c r="S56" s="21"/>
    </row>
    <row r="57" spans="1:19" ht="79.5" customHeight="1" x14ac:dyDescent="0.25">
      <c r="A57" s="14" t="s">
        <v>31</v>
      </c>
      <c r="B57" s="16"/>
      <c r="C57" s="41" t="s">
        <v>32</v>
      </c>
      <c r="D57" s="28" t="s">
        <v>165</v>
      </c>
      <c r="E57" s="32">
        <v>0.03</v>
      </c>
      <c r="F57" s="22">
        <v>362</v>
      </c>
      <c r="G57" s="22">
        <f t="shared" si="2"/>
        <v>76.02</v>
      </c>
      <c r="H57" s="27" t="s">
        <v>95</v>
      </c>
      <c r="I57" s="22">
        <v>362</v>
      </c>
      <c r="J57" s="22">
        <f t="shared" si="3"/>
        <v>76.02</v>
      </c>
      <c r="K57" s="15" t="s">
        <v>34</v>
      </c>
      <c r="L57" s="15" t="s">
        <v>34</v>
      </c>
      <c r="M57" s="28" t="s">
        <v>40</v>
      </c>
      <c r="N57" s="23" t="s">
        <v>46</v>
      </c>
      <c r="O57" s="15" t="s">
        <v>33</v>
      </c>
      <c r="P57" s="11"/>
      <c r="Q57" s="15">
        <v>2021</v>
      </c>
      <c r="R57" s="15">
        <v>1</v>
      </c>
      <c r="S57" s="21"/>
    </row>
    <row r="58" spans="1:19" ht="60" x14ac:dyDescent="0.25">
      <c r="A58" s="14" t="s">
        <v>31</v>
      </c>
      <c r="B58" s="16"/>
      <c r="C58" s="41" t="s">
        <v>32</v>
      </c>
      <c r="D58" s="28" t="s">
        <v>166</v>
      </c>
      <c r="E58" s="32">
        <v>0.03</v>
      </c>
      <c r="F58" s="22">
        <v>125</v>
      </c>
      <c r="G58" s="22">
        <f t="shared" si="2"/>
        <v>26.25</v>
      </c>
      <c r="H58" s="27" t="s">
        <v>96</v>
      </c>
      <c r="I58" s="22">
        <v>125</v>
      </c>
      <c r="J58" s="22">
        <f t="shared" si="3"/>
        <v>26.25</v>
      </c>
      <c r="K58" s="15" t="s">
        <v>34</v>
      </c>
      <c r="L58" s="15" t="s">
        <v>34</v>
      </c>
      <c r="M58" s="28" t="s">
        <v>40</v>
      </c>
      <c r="N58" s="23" t="s">
        <v>46</v>
      </c>
      <c r="O58" s="15" t="s">
        <v>33</v>
      </c>
      <c r="P58" s="17"/>
      <c r="Q58" s="15">
        <v>2021</v>
      </c>
      <c r="R58" s="15">
        <v>1</v>
      </c>
      <c r="S58" s="21"/>
    </row>
    <row r="59" spans="1:19" ht="45" x14ac:dyDescent="0.25">
      <c r="A59" s="14" t="s">
        <v>31</v>
      </c>
      <c r="B59" s="16"/>
      <c r="C59" s="41" t="s">
        <v>32</v>
      </c>
      <c r="D59" s="42" t="s">
        <v>71</v>
      </c>
      <c r="E59" s="32">
        <v>0.03</v>
      </c>
      <c r="F59" s="22">
        <v>478</v>
      </c>
      <c r="G59" s="22">
        <f t="shared" si="2"/>
        <v>100.38</v>
      </c>
      <c r="H59" s="27" t="s">
        <v>97</v>
      </c>
      <c r="I59" s="22">
        <v>478</v>
      </c>
      <c r="J59" s="22">
        <f t="shared" si="3"/>
        <v>100.38</v>
      </c>
      <c r="K59" s="15" t="s">
        <v>34</v>
      </c>
      <c r="L59" s="15" t="s">
        <v>34</v>
      </c>
      <c r="M59" s="28" t="s">
        <v>40</v>
      </c>
      <c r="N59" s="23" t="s">
        <v>46</v>
      </c>
      <c r="O59" s="15" t="s">
        <v>33</v>
      </c>
      <c r="P59" s="17"/>
      <c r="Q59" s="15">
        <v>2021</v>
      </c>
      <c r="R59" s="15">
        <v>1</v>
      </c>
      <c r="S59" s="21"/>
    </row>
    <row r="60" spans="1:19" ht="60" x14ac:dyDescent="0.25">
      <c r="A60" s="14" t="s">
        <v>31</v>
      </c>
      <c r="B60" s="16"/>
      <c r="C60" s="41" t="s">
        <v>32</v>
      </c>
      <c r="D60" s="28" t="s">
        <v>167</v>
      </c>
      <c r="E60" s="32">
        <v>0.03</v>
      </c>
      <c r="F60" s="22">
        <v>58</v>
      </c>
      <c r="G60" s="22">
        <f t="shared" si="2"/>
        <v>12.18</v>
      </c>
      <c r="H60" s="27" t="s">
        <v>98</v>
      </c>
      <c r="I60" s="22">
        <v>58</v>
      </c>
      <c r="J60" s="22">
        <f t="shared" si="3"/>
        <v>12.18</v>
      </c>
      <c r="K60" s="15" t="s">
        <v>34</v>
      </c>
      <c r="L60" s="15" t="s">
        <v>34</v>
      </c>
      <c r="M60" s="28" t="s">
        <v>40</v>
      </c>
      <c r="N60" s="23" t="s">
        <v>46</v>
      </c>
      <c r="O60" s="15" t="s">
        <v>33</v>
      </c>
      <c r="P60" s="17"/>
      <c r="Q60" s="15">
        <v>2021</v>
      </c>
      <c r="R60" s="15">
        <v>1</v>
      </c>
      <c r="S60" s="21"/>
    </row>
    <row r="61" spans="1:19" ht="31.5" x14ac:dyDescent="0.25">
      <c r="A61" s="14" t="s">
        <v>31</v>
      </c>
      <c r="B61" s="16"/>
      <c r="C61" s="41" t="s">
        <v>32</v>
      </c>
      <c r="D61" s="28" t="s">
        <v>168</v>
      </c>
      <c r="E61" s="32">
        <v>0.03</v>
      </c>
      <c r="F61" s="22">
        <v>247.4</v>
      </c>
      <c r="G61" s="22">
        <f>F61*10%</f>
        <v>24.740000000000002</v>
      </c>
      <c r="H61" s="27" t="s">
        <v>99</v>
      </c>
      <c r="I61" s="22">
        <v>247.4</v>
      </c>
      <c r="J61" s="22">
        <f>I61*10%</f>
        <v>24.740000000000002</v>
      </c>
      <c r="K61" s="15" t="s">
        <v>34</v>
      </c>
      <c r="L61" s="15" t="s">
        <v>34</v>
      </c>
      <c r="M61" s="28" t="s">
        <v>41</v>
      </c>
      <c r="N61" s="35" t="s">
        <v>47</v>
      </c>
      <c r="O61" s="15" t="s">
        <v>33</v>
      </c>
      <c r="P61" s="17"/>
      <c r="Q61" s="15">
        <v>2021</v>
      </c>
      <c r="R61" s="15">
        <v>1</v>
      </c>
      <c r="S61" s="21"/>
    </row>
    <row r="62" spans="1:19" ht="45" x14ac:dyDescent="0.25">
      <c r="A62" s="14" t="s">
        <v>31</v>
      </c>
      <c r="B62" s="16"/>
      <c r="C62" s="41" t="s">
        <v>32</v>
      </c>
      <c r="D62" s="28" t="s">
        <v>169</v>
      </c>
      <c r="E62" s="32">
        <v>0.03</v>
      </c>
      <c r="F62" s="22">
        <v>269</v>
      </c>
      <c r="G62" s="22">
        <f t="shared" ref="G62:G66" si="4">F62*10%</f>
        <v>26.900000000000002</v>
      </c>
      <c r="H62" s="27" t="s">
        <v>99</v>
      </c>
      <c r="I62" s="22">
        <v>269</v>
      </c>
      <c r="J62" s="22">
        <f t="shared" ref="J62:J66" si="5">I62*10%</f>
        <v>26.900000000000002</v>
      </c>
      <c r="K62" s="15" t="s">
        <v>34</v>
      </c>
      <c r="L62" s="15" t="s">
        <v>34</v>
      </c>
      <c r="M62" s="28" t="s">
        <v>41</v>
      </c>
      <c r="N62" s="35" t="s">
        <v>47</v>
      </c>
      <c r="O62" s="15" t="s">
        <v>33</v>
      </c>
      <c r="P62" s="17"/>
      <c r="Q62" s="15">
        <v>2021</v>
      </c>
      <c r="R62" s="15">
        <v>1</v>
      </c>
      <c r="S62" s="21"/>
    </row>
    <row r="63" spans="1:19" ht="45" x14ac:dyDescent="0.25">
      <c r="A63" s="14" t="s">
        <v>31</v>
      </c>
      <c r="B63" s="16"/>
      <c r="C63" s="41" t="s">
        <v>32</v>
      </c>
      <c r="D63" s="28" t="s">
        <v>170</v>
      </c>
      <c r="E63" s="32">
        <v>0.03</v>
      </c>
      <c r="F63" s="22">
        <v>377</v>
      </c>
      <c r="G63" s="22">
        <f t="shared" si="4"/>
        <v>37.700000000000003</v>
      </c>
      <c r="H63" s="27" t="s">
        <v>78</v>
      </c>
      <c r="I63" s="22">
        <v>377</v>
      </c>
      <c r="J63" s="22">
        <f t="shared" si="5"/>
        <v>37.700000000000003</v>
      </c>
      <c r="K63" s="15" t="s">
        <v>34</v>
      </c>
      <c r="L63" s="15" t="s">
        <v>34</v>
      </c>
      <c r="M63" s="28" t="s">
        <v>41</v>
      </c>
      <c r="N63" s="35" t="s">
        <v>47</v>
      </c>
      <c r="O63" s="15" t="s">
        <v>33</v>
      </c>
      <c r="P63" s="17"/>
      <c r="Q63" s="15">
        <v>2021</v>
      </c>
      <c r="R63" s="15">
        <v>1</v>
      </c>
      <c r="S63" s="21"/>
    </row>
    <row r="64" spans="1:19" ht="31.5" x14ac:dyDescent="0.25">
      <c r="A64" s="14" t="s">
        <v>31</v>
      </c>
      <c r="B64" s="40"/>
      <c r="C64" s="41" t="s">
        <v>32</v>
      </c>
      <c r="D64" s="28" t="s">
        <v>171</v>
      </c>
      <c r="E64" s="32">
        <v>0.03</v>
      </c>
      <c r="F64" s="22">
        <v>80</v>
      </c>
      <c r="G64" s="22">
        <f t="shared" si="4"/>
        <v>8</v>
      </c>
      <c r="H64" s="27" t="s">
        <v>78</v>
      </c>
      <c r="I64" s="22">
        <v>80</v>
      </c>
      <c r="J64" s="22">
        <f t="shared" si="5"/>
        <v>8</v>
      </c>
      <c r="K64" s="15" t="s">
        <v>34</v>
      </c>
      <c r="L64" s="15" t="s">
        <v>34</v>
      </c>
      <c r="M64" s="28" t="s">
        <v>41</v>
      </c>
      <c r="N64" s="35" t="s">
        <v>47</v>
      </c>
      <c r="O64" s="15" t="s">
        <v>33</v>
      </c>
      <c r="P64" s="17"/>
      <c r="Q64" s="15">
        <v>2021</v>
      </c>
      <c r="R64" s="15">
        <v>1</v>
      </c>
      <c r="S64" s="21"/>
    </row>
    <row r="65" spans="1:19" ht="31.5" x14ac:dyDescent="0.25">
      <c r="A65" s="14" t="s">
        <v>31</v>
      </c>
      <c r="B65" s="20"/>
      <c r="C65" s="41" t="s">
        <v>32</v>
      </c>
      <c r="D65" s="28" t="s">
        <v>172</v>
      </c>
      <c r="E65" s="32">
        <v>0.03</v>
      </c>
      <c r="F65" s="22">
        <v>308.60000000000002</v>
      </c>
      <c r="G65" s="22">
        <f t="shared" si="4"/>
        <v>30.860000000000003</v>
      </c>
      <c r="H65" s="27" t="s">
        <v>84</v>
      </c>
      <c r="I65" s="22">
        <v>308.60000000000002</v>
      </c>
      <c r="J65" s="22">
        <f t="shared" si="5"/>
        <v>30.860000000000003</v>
      </c>
      <c r="K65" s="15" t="s">
        <v>34</v>
      </c>
      <c r="L65" s="15" t="s">
        <v>34</v>
      </c>
      <c r="M65" s="28" t="s">
        <v>41</v>
      </c>
      <c r="N65" s="35" t="s">
        <v>47</v>
      </c>
      <c r="O65" s="15" t="s">
        <v>33</v>
      </c>
      <c r="P65" s="17"/>
      <c r="Q65" s="15">
        <v>2021</v>
      </c>
      <c r="R65" s="15">
        <v>1</v>
      </c>
      <c r="S65" s="21"/>
    </row>
    <row r="66" spans="1:19" ht="45" x14ac:dyDescent="0.25">
      <c r="A66" s="14" t="s">
        <v>31</v>
      </c>
      <c r="B66" s="16"/>
      <c r="C66" s="41" t="s">
        <v>32</v>
      </c>
      <c r="D66" s="28" t="s">
        <v>173</v>
      </c>
      <c r="E66" s="32">
        <v>0.03</v>
      </c>
      <c r="F66" s="22">
        <v>368</v>
      </c>
      <c r="G66" s="22">
        <f t="shared" si="4"/>
        <v>36.800000000000004</v>
      </c>
      <c r="H66" s="27" t="s">
        <v>84</v>
      </c>
      <c r="I66" s="22">
        <v>368</v>
      </c>
      <c r="J66" s="22">
        <f t="shared" si="5"/>
        <v>36.800000000000004</v>
      </c>
      <c r="K66" s="15" t="s">
        <v>34</v>
      </c>
      <c r="L66" s="15" t="s">
        <v>34</v>
      </c>
      <c r="M66" s="28" t="s">
        <v>41</v>
      </c>
      <c r="N66" s="35" t="s">
        <v>47</v>
      </c>
      <c r="O66" s="15" t="s">
        <v>33</v>
      </c>
      <c r="P66" s="17"/>
      <c r="Q66" s="15">
        <v>2021</v>
      </c>
      <c r="R66" s="15">
        <v>1</v>
      </c>
      <c r="S66" s="21"/>
    </row>
    <row r="67" spans="1:19" ht="90" x14ac:dyDescent="0.25">
      <c r="A67" s="14" t="s">
        <v>31</v>
      </c>
      <c r="B67" s="16"/>
      <c r="C67" s="41" t="s">
        <v>32</v>
      </c>
      <c r="D67" s="28" t="s">
        <v>174</v>
      </c>
      <c r="E67" s="32">
        <v>0.03</v>
      </c>
      <c r="F67" s="22">
        <v>712.5</v>
      </c>
      <c r="G67" s="22">
        <f>F67*21%</f>
        <v>149.625</v>
      </c>
      <c r="H67" s="27" t="s">
        <v>100</v>
      </c>
      <c r="I67" s="22">
        <v>712.5</v>
      </c>
      <c r="J67" s="22">
        <f>I67*21%</f>
        <v>149.625</v>
      </c>
      <c r="K67" s="15" t="s">
        <v>34</v>
      </c>
      <c r="L67" s="15" t="s">
        <v>34</v>
      </c>
      <c r="M67" s="28" t="s">
        <v>112</v>
      </c>
      <c r="N67" s="44" t="s">
        <v>130</v>
      </c>
      <c r="O67" s="15" t="s">
        <v>33</v>
      </c>
      <c r="P67" s="17"/>
      <c r="Q67" s="15">
        <v>2021</v>
      </c>
      <c r="R67" s="15">
        <v>1</v>
      </c>
      <c r="S67" s="21"/>
    </row>
    <row r="68" spans="1:19" ht="31.5" x14ac:dyDescent="0.25">
      <c r="A68" s="14" t="s">
        <v>31</v>
      </c>
      <c r="B68" s="16"/>
      <c r="C68" s="41" t="s">
        <v>32</v>
      </c>
      <c r="D68" s="28" t="s">
        <v>35</v>
      </c>
      <c r="E68" s="32">
        <v>0.03</v>
      </c>
      <c r="F68" s="23">
        <v>861.91</v>
      </c>
      <c r="G68" s="22">
        <f>F68*0%</f>
        <v>0</v>
      </c>
      <c r="H68" s="26">
        <v>44216</v>
      </c>
      <c r="I68" s="23">
        <v>861.91</v>
      </c>
      <c r="J68" s="22">
        <f>I68*0%</f>
        <v>0</v>
      </c>
      <c r="K68" s="15" t="s">
        <v>34</v>
      </c>
      <c r="L68" s="15" t="s">
        <v>34</v>
      </c>
      <c r="M68" s="28" t="s">
        <v>113</v>
      </c>
      <c r="N68" s="27" t="s">
        <v>48</v>
      </c>
      <c r="O68" s="15" t="s">
        <v>33</v>
      </c>
      <c r="P68" s="17"/>
      <c r="Q68" s="15">
        <v>2021</v>
      </c>
      <c r="R68" s="15">
        <v>1</v>
      </c>
      <c r="S68" s="21"/>
    </row>
    <row r="69" spans="1:19" ht="31.5" x14ac:dyDescent="0.25">
      <c r="A69" s="14" t="s">
        <v>31</v>
      </c>
      <c r="B69" s="16"/>
      <c r="C69" s="41" t="s">
        <v>32</v>
      </c>
      <c r="D69" s="28" t="s">
        <v>35</v>
      </c>
      <c r="E69" s="32">
        <v>0.03</v>
      </c>
      <c r="F69" s="22">
        <v>-861.91</v>
      </c>
      <c r="G69" s="22">
        <f t="shared" ref="G69:G70" si="6">F69*0%</f>
        <v>0</v>
      </c>
      <c r="H69" s="19">
        <v>44229</v>
      </c>
      <c r="I69" s="22">
        <v>-861.91</v>
      </c>
      <c r="J69" s="22">
        <f t="shared" ref="J69:J70" si="7">I69*0%</f>
        <v>0</v>
      </c>
      <c r="K69" s="15" t="s">
        <v>34</v>
      </c>
      <c r="L69" s="15" t="s">
        <v>34</v>
      </c>
      <c r="M69" s="28" t="s">
        <v>113</v>
      </c>
      <c r="N69" s="27" t="s">
        <v>48</v>
      </c>
      <c r="O69" s="15" t="s">
        <v>33</v>
      </c>
      <c r="P69" s="18"/>
      <c r="Q69" s="15">
        <v>2021</v>
      </c>
      <c r="R69" s="15">
        <v>1</v>
      </c>
      <c r="S69" s="21"/>
    </row>
    <row r="70" spans="1:19" ht="31.5" x14ac:dyDescent="0.25">
      <c r="A70" s="14" t="s">
        <v>31</v>
      </c>
      <c r="B70" s="39"/>
      <c r="C70" s="41" t="s">
        <v>32</v>
      </c>
      <c r="D70" s="28" t="s">
        <v>35</v>
      </c>
      <c r="E70" s="32">
        <v>0.03</v>
      </c>
      <c r="F70" s="22">
        <v>861.91</v>
      </c>
      <c r="G70" s="22">
        <f t="shared" si="6"/>
        <v>0</v>
      </c>
      <c r="H70" s="19">
        <v>44228</v>
      </c>
      <c r="I70" s="22">
        <v>861.91</v>
      </c>
      <c r="J70" s="22">
        <f t="shared" si="7"/>
        <v>0</v>
      </c>
      <c r="K70" s="15" t="s">
        <v>34</v>
      </c>
      <c r="L70" s="15" t="s">
        <v>34</v>
      </c>
      <c r="M70" s="28" t="s">
        <v>113</v>
      </c>
      <c r="N70" s="27" t="s">
        <v>48</v>
      </c>
      <c r="O70" s="15" t="s">
        <v>33</v>
      </c>
      <c r="P70" s="18"/>
      <c r="Q70" s="15">
        <v>2021</v>
      </c>
      <c r="R70" s="15">
        <v>1</v>
      </c>
      <c r="S70" s="21"/>
    </row>
    <row r="71" spans="1:19" ht="31.5" x14ac:dyDescent="0.25">
      <c r="A71" s="14" t="s">
        <v>31</v>
      </c>
      <c r="B71" s="39"/>
      <c r="C71" s="41" t="s">
        <v>32</v>
      </c>
      <c r="D71" s="28" t="s">
        <v>36</v>
      </c>
      <c r="E71" s="32">
        <v>0.03</v>
      </c>
      <c r="F71" s="23">
        <v>119.65</v>
      </c>
      <c r="G71" s="22">
        <f t="shared" ref="G71:G75" si="8">F71*21%</f>
        <v>25.1265</v>
      </c>
      <c r="H71" s="26">
        <v>44211</v>
      </c>
      <c r="I71" s="23">
        <v>119.65</v>
      </c>
      <c r="J71" s="22">
        <f t="shared" ref="J71:J75" si="9">I71*21%</f>
        <v>25.1265</v>
      </c>
      <c r="K71" s="15" t="s">
        <v>34</v>
      </c>
      <c r="L71" s="15" t="s">
        <v>34</v>
      </c>
      <c r="M71" s="28" t="s">
        <v>114</v>
      </c>
      <c r="N71" s="27" t="s">
        <v>131</v>
      </c>
      <c r="O71" s="15" t="s">
        <v>33</v>
      </c>
      <c r="P71" s="18"/>
      <c r="Q71" s="15">
        <v>2021</v>
      </c>
      <c r="R71" s="15">
        <v>1</v>
      </c>
      <c r="S71" s="21"/>
    </row>
    <row r="72" spans="1:19" ht="31.5" x14ac:dyDescent="0.25">
      <c r="A72" s="14" t="s">
        <v>31</v>
      </c>
      <c r="B72" s="39"/>
      <c r="C72" s="41" t="s">
        <v>32</v>
      </c>
      <c r="D72" s="28" t="s">
        <v>36</v>
      </c>
      <c r="E72" s="32">
        <v>0.03</v>
      </c>
      <c r="F72" s="22">
        <v>-8.99</v>
      </c>
      <c r="G72" s="22">
        <f t="shared" si="8"/>
        <v>-1.8878999999999999</v>
      </c>
      <c r="H72" s="26">
        <v>44211</v>
      </c>
      <c r="I72" s="22">
        <v>-8.99</v>
      </c>
      <c r="J72" s="22">
        <f t="shared" si="9"/>
        <v>-1.8878999999999999</v>
      </c>
      <c r="K72" s="15" t="s">
        <v>34</v>
      </c>
      <c r="L72" s="15" t="s">
        <v>34</v>
      </c>
      <c r="M72" s="28" t="s">
        <v>114</v>
      </c>
      <c r="N72" s="27" t="s">
        <v>131</v>
      </c>
      <c r="O72" s="15" t="s">
        <v>33</v>
      </c>
      <c r="P72" s="18"/>
      <c r="Q72" s="15">
        <v>2021</v>
      </c>
      <c r="R72" s="15">
        <v>1</v>
      </c>
      <c r="S72" s="21"/>
    </row>
    <row r="73" spans="1:19" ht="31.5" x14ac:dyDescent="0.25">
      <c r="A73" s="14" t="s">
        <v>31</v>
      </c>
      <c r="B73" s="39"/>
      <c r="C73" s="41" t="s">
        <v>32</v>
      </c>
      <c r="D73" s="28" t="s">
        <v>72</v>
      </c>
      <c r="E73" s="32">
        <v>0.03</v>
      </c>
      <c r="F73" s="23">
        <v>1171.5</v>
      </c>
      <c r="G73" s="22">
        <f t="shared" si="8"/>
        <v>246.01499999999999</v>
      </c>
      <c r="H73" s="26">
        <v>44270</v>
      </c>
      <c r="I73" s="23">
        <v>1171.5</v>
      </c>
      <c r="J73" s="22">
        <f t="shared" si="9"/>
        <v>246.01499999999999</v>
      </c>
      <c r="K73" s="15" t="s">
        <v>34</v>
      </c>
      <c r="L73" s="15" t="s">
        <v>34</v>
      </c>
      <c r="M73" s="28" t="s">
        <v>115</v>
      </c>
      <c r="N73" s="27" t="s">
        <v>132</v>
      </c>
      <c r="O73" s="15" t="s">
        <v>33</v>
      </c>
      <c r="P73" s="18"/>
      <c r="Q73" s="15">
        <v>2021</v>
      </c>
      <c r="R73" s="15">
        <v>1</v>
      </c>
      <c r="S73" s="21"/>
    </row>
    <row r="74" spans="1:19" ht="31.5" x14ac:dyDescent="0.25">
      <c r="A74" s="14" t="s">
        <v>31</v>
      </c>
      <c r="B74" s="39"/>
      <c r="C74" s="41" t="s">
        <v>32</v>
      </c>
      <c r="D74" s="28" t="s">
        <v>36</v>
      </c>
      <c r="E74" s="32">
        <v>0.03</v>
      </c>
      <c r="F74" s="23">
        <v>478</v>
      </c>
      <c r="G74" s="22">
        <f t="shared" si="8"/>
        <v>100.38</v>
      </c>
      <c r="H74" s="26">
        <v>44271</v>
      </c>
      <c r="I74" s="23">
        <v>478</v>
      </c>
      <c r="J74" s="22">
        <f t="shared" si="9"/>
        <v>100.38</v>
      </c>
      <c r="K74" s="15" t="s">
        <v>34</v>
      </c>
      <c r="L74" s="15" t="s">
        <v>34</v>
      </c>
      <c r="M74" s="28" t="s">
        <v>116</v>
      </c>
      <c r="N74" s="27" t="s">
        <v>133</v>
      </c>
      <c r="O74" s="15" t="s">
        <v>33</v>
      </c>
      <c r="P74" s="18"/>
      <c r="Q74" s="15">
        <v>2021</v>
      </c>
      <c r="R74" s="15">
        <v>1</v>
      </c>
      <c r="S74" s="21"/>
    </row>
    <row r="75" spans="1:19" ht="31.5" x14ac:dyDescent="0.25">
      <c r="A75" s="14" t="s">
        <v>31</v>
      </c>
      <c r="B75" s="39"/>
      <c r="C75" s="41" t="s">
        <v>32</v>
      </c>
      <c r="D75" s="28" t="s">
        <v>36</v>
      </c>
      <c r="E75" s="32">
        <v>0.03</v>
      </c>
      <c r="F75" s="22">
        <v>82.5</v>
      </c>
      <c r="G75" s="23">
        <f t="shared" si="8"/>
        <v>17.324999999999999</v>
      </c>
      <c r="H75" s="19">
        <v>44256</v>
      </c>
      <c r="I75" s="22">
        <v>82.5</v>
      </c>
      <c r="J75" s="23">
        <f t="shared" si="9"/>
        <v>17.324999999999999</v>
      </c>
      <c r="K75" s="15" t="s">
        <v>34</v>
      </c>
      <c r="L75" s="15" t="s">
        <v>34</v>
      </c>
      <c r="M75" s="28" t="s">
        <v>42</v>
      </c>
      <c r="N75" s="27" t="s">
        <v>134</v>
      </c>
      <c r="O75" s="15" t="s">
        <v>33</v>
      </c>
      <c r="P75" s="18"/>
      <c r="Q75" s="15">
        <v>2021</v>
      </c>
      <c r="R75" s="15">
        <v>1</v>
      </c>
      <c r="S75" s="21"/>
    </row>
    <row r="76" spans="1:19" ht="15.75" x14ac:dyDescent="0.25">
      <c r="A76" s="14"/>
      <c r="B76" s="39"/>
      <c r="C76" s="14"/>
      <c r="D76" s="31"/>
      <c r="E76" s="40"/>
      <c r="F76" s="33"/>
      <c r="G76" s="34"/>
      <c r="H76" s="38"/>
      <c r="I76" s="33"/>
      <c r="J76" s="34"/>
      <c r="K76" s="37"/>
      <c r="L76" s="37"/>
      <c r="M76" s="31"/>
      <c r="N76" s="36"/>
      <c r="O76" s="37"/>
      <c r="P76" s="45"/>
      <c r="Q76" s="15"/>
      <c r="R76" s="15"/>
      <c r="S76" s="21"/>
    </row>
    <row r="77" spans="1:19" ht="28.5" customHeight="1" x14ac:dyDescent="0.25">
      <c r="A77" s="14"/>
      <c r="B77" s="39"/>
      <c r="C77" s="14"/>
      <c r="D77" s="31"/>
      <c r="E77" s="20"/>
      <c r="F77" s="33"/>
      <c r="G77" s="34"/>
      <c r="H77" s="38"/>
      <c r="I77" s="33"/>
      <c r="J77" s="34"/>
      <c r="K77" s="15"/>
      <c r="L77" s="15"/>
      <c r="M77" s="31"/>
      <c r="N77" s="36"/>
      <c r="O77" s="37"/>
      <c r="P77" s="18"/>
      <c r="Q77" s="15"/>
      <c r="R77" s="15"/>
      <c r="S77" s="21"/>
    </row>
    <row r="78" spans="1:19" ht="15.75" x14ac:dyDescent="0.25">
      <c r="A78" s="14"/>
      <c r="B78" s="39"/>
      <c r="C78" s="14"/>
      <c r="D78" s="31"/>
      <c r="E78" s="20"/>
      <c r="F78" s="33"/>
      <c r="G78" s="34"/>
      <c r="H78" s="38"/>
      <c r="I78" s="33"/>
      <c r="J78" s="34"/>
      <c r="K78" s="15"/>
      <c r="L78" s="15"/>
      <c r="M78" s="28"/>
      <c r="N78" s="36"/>
      <c r="O78" s="37"/>
      <c r="P78" s="18"/>
      <c r="Q78" s="15"/>
      <c r="R78" s="15"/>
      <c r="S78" s="21"/>
    </row>
    <row r="79" spans="1:19" ht="15.75" x14ac:dyDescent="0.25">
      <c r="A79" s="14"/>
      <c r="B79" s="39"/>
      <c r="C79" s="14"/>
      <c r="D79" s="31"/>
      <c r="E79" s="20"/>
      <c r="F79" s="33"/>
      <c r="G79" s="34"/>
      <c r="H79" s="38"/>
      <c r="I79" s="33"/>
      <c r="J79" s="34"/>
      <c r="K79" s="15"/>
      <c r="L79" s="15"/>
      <c r="M79" s="28"/>
      <c r="N79" s="36"/>
      <c r="O79" s="37"/>
      <c r="P79" s="18"/>
      <c r="Q79" s="15"/>
      <c r="R79" s="15"/>
      <c r="S79" s="21"/>
    </row>
    <row r="80" spans="1:19" ht="15.75" x14ac:dyDescent="0.25">
      <c r="A80" s="14"/>
      <c r="B80" s="39"/>
      <c r="C80" s="14"/>
      <c r="D80" s="31"/>
      <c r="E80" s="20"/>
      <c r="F80" s="33"/>
      <c r="G80" s="34"/>
      <c r="H80" s="38"/>
      <c r="I80" s="33"/>
      <c r="J80" s="34"/>
      <c r="K80" s="15"/>
      <c r="L80" s="15"/>
      <c r="M80" s="28"/>
      <c r="N80" s="36"/>
      <c r="O80" s="37"/>
      <c r="P80" s="18"/>
      <c r="Q80" s="15"/>
      <c r="R80" s="15"/>
      <c r="S80" s="21"/>
    </row>
    <row r="81" spans="1:19" ht="15.75" x14ac:dyDescent="0.25">
      <c r="A81" s="14"/>
      <c r="B81" s="39"/>
      <c r="C81" s="14"/>
      <c r="D81" s="28"/>
      <c r="E81" s="20"/>
      <c r="F81" s="24"/>
      <c r="G81" s="22"/>
      <c r="H81" s="26"/>
      <c r="I81" s="24"/>
      <c r="J81" s="22"/>
      <c r="K81" s="15"/>
      <c r="L81" s="15"/>
      <c r="M81" s="28"/>
      <c r="N81" s="36"/>
      <c r="O81" s="37"/>
      <c r="P81" s="18"/>
      <c r="Q81" s="15"/>
      <c r="R81" s="15"/>
      <c r="S81" s="21"/>
    </row>
    <row r="82" spans="1:19" ht="15.75" x14ac:dyDescent="0.25">
      <c r="A82" s="14"/>
      <c r="B82" s="18"/>
      <c r="C82" s="14"/>
      <c r="D82" s="28"/>
      <c r="E82" s="20"/>
      <c r="F82" s="24"/>
      <c r="G82" s="22"/>
      <c r="H82" s="26"/>
      <c r="I82" s="24"/>
      <c r="J82" s="22"/>
      <c r="K82" s="15"/>
      <c r="L82" s="15"/>
      <c r="M82" s="28"/>
      <c r="N82" s="36"/>
      <c r="O82" s="37"/>
      <c r="P82" s="18"/>
      <c r="Q82" s="15"/>
      <c r="R82" s="15"/>
      <c r="S82" s="21"/>
    </row>
    <row r="83" spans="1:19" ht="15.75" x14ac:dyDescent="0.25">
      <c r="A83" s="14"/>
      <c r="B83" s="18"/>
      <c r="C83" s="14"/>
      <c r="D83" s="28"/>
      <c r="E83" s="20"/>
      <c r="F83" s="24"/>
      <c r="G83" s="22"/>
      <c r="H83" s="26"/>
      <c r="I83" s="24"/>
      <c r="J83" s="22"/>
      <c r="K83" s="15"/>
      <c r="L83" s="15"/>
      <c r="M83" s="28"/>
      <c r="N83" s="36"/>
      <c r="O83" s="37"/>
      <c r="P83" s="18"/>
      <c r="Q83" s="15"/>
      <c r="R83" s="15"/>
      <c r="S83" s="21"/>
    </row>
    <row r="84" spans="1:19" ht="15.75" x14ac:dyDescent="0.25">
      <c r="A84" s="14"/>
      <c r="B84" s="18"/>
      <c r="C84" s="14"/>
      <c r="D84" s="28"/>
      <c r="E84" s="20"/>
      <c r="F84" s="24"/>
      <c r="G84" s="22"/>
      <c r="H84" s="26"/>
      <c r="I84" s="24"/>
      <c r="J84" s="22"/>
      <c r="K84" s="15"/>
      <c r="L84" s="15"/>
      <c r="M84" s="28"/>
      <c r="N84" s="36"/>
      <c r="O84" s="37"/>
      <c r="P84" s="18"/>
      <c r="Q84" s="15"/>
      <c r="R84" s="15"/>
      <c r="S84" s="21"/>
    </row>
    <row r="85" spans="1:19" ht="15.75" x14ac:dyDescent="0.25">
      <c r="A85" s="14"/>
      <c r="B85" s="18"/>
      <c r="C85" s="14"/>
      <c r="D85" s="28"/>
      <c r="E85" s="20"/>
      <c r="F85" s="24"/>
      <c r="G85" s="22"/>
      <c r="H85" s="26"/>
      <c r="I85" s="24"/>
      <c r="J85" s="22"/>
      <c r="K85" s="15"/>
      <c r="L85" s="15"/>
      <c r="M85" s="28"/>
      <c r="N85" s="36"/>
      <c r="O85" s="37"/>
      <c r="P85" s="18"/>
      <c r="Q85" s="15"/>
      <c r="R85" s="15"/>
      <c r="S85" s="21"/>
    </row>
    <row r="86" spans="1:19" ht="15.75" x14ac:dyDescent="0.25">
      <c r="A86" s="14"/>
      <c r="B86" s="18"/>
      <c r="C86" s="14"/>
      <c r="D86" s="28"/>
      <c r="E86" s="20"/>
      <c r="F86" s="24"/>
      <c r="G86" s="22"/>
      <c r="H86" s="26"/>
      <c r="I86" s="24"/>
      <c r="J86" s="22"/>
      <c r="K86" s="15"/>
      <c r="L86" s="15"/>
      <c r="M86" s="28"/>
      <c r="N86" s="36"/>
      <c r="O86" s="37"/>
      <c r="P86" s="18"/>
      <c r="Q86" s="15"/>
      <c r="R86" s="15"/>
      <c r="S86" s="21"/>
    </row>
    <row r="87" spans="1:19" ht="15.75" x14ac:dyDescent="0.25">
      <c r="A87" s="14"/>
      <c r="B87" s="18"/>
      <c r="C87" s="14"/>
      <c r="D87" s="28"/>
      <c r="E87" s="20"/>
      <c r="F87" s="24"/>
      <c r="G87" s="22"/>
      <c r="H87" s="26"/>
      <c r="I87" s="24"/>
      <c r="J87" s="22"/>
      <c r="K87" s="15"/>
      <c r="L87" s="15"/>
      <c r="M87" s="28"/>
      <c r="N87" s="36"/>
      <c r="O87" s="37"/>
      <c r="P87" s="18"/>
      <c r="Q87" s="15"/>
      <c r="R87" s="15"/>
      <c r="S87" s="21"/>
    </row>
    <row r="88" spans="1:19" ht="15.75" x14ac:dyDescent="0.25">
      <c r="A88" s="14"/>
      <c r="B88" s="18"/>
      <c r="C88" s="14"/>
      <c r="D88" s="28"/>
      <c r="E88" s="20"/>
      <c r="F88" s="24"/>
      <c r="G88" s="22"/>
      <c r="H88" s="26"/>
      <c r="I88" s="24"/>
      <c r="J88" s="22"/>
      <c r="K88" s="15"/>
      <c r="L88" s="15"/>
      <c r="M88" s="28"/>
      <c r="N88" s="36"/>
      <c r="O88" s="37"/>
      <c r="P88" s="18"/>
      <c r="Q88" s="15"/>
      <c r="R88" s="15"/>
      <c r="S88" s="21"/>
    </row>
    <row r="89" spans="1:19" ht="15.75" x14ac:dyDescent="0.25">
      <c r="A89" s="14"/>
      <c r="B89" s="21"/>
      <c r="C89" s="14"/>
      <c r="D89" s="28"/>
      <c r="E89" s="20"/>
      <c r="F89" s="24"/>
      <c r="G89" s="22"/>
      <c r="H89" s="19"/>
      <c r="I89" s="24"/>
      <c r="J89" s="22"/>
      <c r="K89" s="15"/>
      <c r="L89" s="15"/>
      <c r="M89" s="28"/>
      <c r="N89" s="27"/>
      <c r="O89" s="15"/>
      <c r="P89" s="18"/>
      <c r="Q89" s="15"/>
      <c r="R89" s="15"/>
      <c r="S89" s="21"/>
    </row>
    <row r="90" spans="1:19" ht="15.75" x14ac:dyDescent="0.25">
      <c r="A90" s="14"/>
      <c r="B90" s="21"/>
      <c r="C90" s="14"/>
      <c r="D90" s="28"/>
      <c r="E90" s="20"/>
      <c r="F90" s="24"/>
      <c r="G90" s="23"/>
      <c r="H90" s="26"/>
      <c r="I90" s="24"/>
      <c r="J90" s="23"/>
      <c r="K90" s="15"/>
      <c r="L90" s="15"/>
      <c r="M90" s="28"/>
      <c r="N90" s="27"/>
      <c r="O90" s="15"/>
      <c r="P90" s="18"/>
      <c r="Q90" s="15"/>
      <c r="R90" s="15"/>
      <c r="S90" s="21"/>
    </row>
    <row r="91" spans="1:19" ht="15.75" x14ac:dyDescent="0.25">
      <c r="A91" s="14"/>
      <c r="B91" s="21"/>
      <c r="C91" s="14"/>
      <c r="D91" s="28"/>
      <c r="E91" s="20"/>
      <c r="F91" s="24"/>
      <c r="G91" s="22"/>
      <c r="H91" s="19"/>
      <c r="I91" s="24"/>
      <c r="J91" s="22"/>
      <c r="K91" s="15"/>
      <c r="L91" s="15"/>
      <c r="M91" s="28"/>
      <c r="N91" s="29"/>
      <c r="O91" s="15"/>
      <c r="P91" s="18"/>
      <c r="Q91" s="15"/>
      <c r="R91" s="15"/>
      <c r="S91" s="21"/>
    </row>
    <row r="92" spans="1:19" ht="15.75" x14ac:dyDescent="0.25">
      <c r="A92" s="14"/>
      <c r="B92" s="21"/>
      <c r="C92" s="14"/>
      <c r="D92" s="28"/>
      <c r="E92" s="20"/>
      <c r="F92" s="25"/>
      <c r="G92" s="22"/>
      <c r="H92" s="19"/>
      <c r="I92" s="25"/>
      <c r="J92" s="22"/>
      <c r="K92" s="15"/>
      <c r="L92" s="15"/>
      <c r="M92" s="28"/>
      <c r="N92" s="29"/>
      <c r="O92" s="15"/>
      <c r="P92" s="18"/>
      <c r="Q92" s="15"/>
      <c r="R92" s="15"/>
      <c r="S92" s="21"/>
    </row>
    <row r="93" spans="1:19" ht="15.75" x14ac:dyDescent="0.25">
      <c r="A93" s="14"/>
      <c r="B93" s="21"/>
      <c r="C93" s="14"/>
      <c r="D93" s="28"/>
      <c r="E93" s="20"/>
      <c r="F93" s="24"/>
      <c r="G93" s="22"/>
      <c r="H93" s="19"/>
      <c r="I93" s="24"/>
      <c r="J93" s="22"/>
      <c r="K93" s="15"/>
      <c r="L93" s="15"/>
      <c r="M93" s="28"/>
      <c r="N93" s="29"/>
      <c r="O93" s="15"/>
      <c r="P93" s="18"/>
      <c r="Q93" s="15"/>
      <c r="R93" s="15"/>
      <c r="S93" s="21"/>
    </row>
    <row r="94" spans="1:19" ht="15.75" x14ac:dyDescent="0.25">
      <c r="A94" s="14"/>
      <c r="B94" s="21"/>
      <c r="C94" s="14"/>
      <c r="D94" s="28"/>
      <c r="E94" s="20"/>
      <c r="F94" s="24"/>
      <c r="G94" s="22"/>
      <c r="H94" s="19"/>
      <c r="I94" s="24"/>
      <c r="J94" s="22"/>
      <c r="K94" s="15"/>
      <c r="L94" s="15"/>
      <c r="M94" s="28"/>
      <c r="N94" s="29"/>
      <c r="O94" s="15"/>
      <c r="P94" s="18"/>
      <c r="Q94" s="15"/>
      <c r="R94" s="15"/>
      <c r="S94" s="21"/>
    </row>
  </sheetData>
  <phoneticPr fontId="10" type="noConversion"/>
  <printOptions horizontalCentered="1"/>
  <pageMargins left="0.11811023622047245" right="0.11811023622047245" top="0.94488188976377963" bottom="0.74803149606299213" header="0.31496062992125984" footer="0.31496062992125984"/>
  <pageSetup paperSize="8" scale="55" orientation="landscape" r:id="rId1"/>
  <headerFooter>
    <oddHeader>&amp;C&amp;"Arial,Negrita"&amp;14&amp;K03+000CONTRATOS MENORES - AÑO 2021 
ÓRGANO DE CONTRATACIÓN: SOGEPIMA&amp;KFF0000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view="pageLayout" topLeftCell="C50" zoomScale="70" zoomScaleNormal="82" zoomScalePageLayoutView="70" workbookViewId="0">
      <selection activeCell="C56" sqref="C56"/>
    </sheetView>
  </sheetViews>
  <sheetFormatPr baseColWidth="10" defaultRowHeight="15" x14ac:dyDescent="0.25"/>
  <cols>
    <col min="1" max="1" width="15" style="1" customWidth="1"/>
    <col min="2" max="2" width="13.85546875" style="1" bestFit="1" customWidth="1"/>
    <col min="3" max="3" width="14.85546875" style="1" bestFit="1" customWidth="1"/>
    <col min="4" max="4" width="36.42578125" style="1" customWidth="1"/>
    <col min="5" max="5" width="16.7109375" style="1" customWidth="1"/>
    <col min="6" max="6" width="15.28515625" style="1" customWidth="1"/>
    <col min="7" max="7" width="12.42578125" style="1" customWidth="1"/>
    <col min="8" max="8" width="13" style="1" customWidth="1"/>
    <col min="9" max="10" width="12.28515625" style="1" customWidth="1"/>
    <col min="11" max="11" width="14.85546875" style="1" customWidth="1"/>
    <col min="12" max="12" width="10.42578125" style="1" customWidth="1"/>
    <col min="13" max="13" width="22.5703125" style="1" customWidth="1"/>
    <col min="14" max="14" width="13.28515625" style="1" customWidth="1"/>
    <col min="15" max="15" width="12.7109375" style="13" customWidth="1"/>
    <col min="16" max="16" width="13.5703125" style="13" customWidth="1"/>
    <col min="17" max="17" width="11.42578125" style="1" customWidth="1"/>
    <col min="18" max="18" width="13.42578125" style="4" bestFit="1" customWidth="1"/>
    <col min="19" max="16384" width="11.42578125" style="1"/>
  </cols>
  <sheetData>
    <row r="1" spans="1:19" s="3" customFormat="1" ht="60" customHeight="1" x14ac:dyDescent="0.25">
      <c r="A1" s="2" t="s">
        <v>19</v>
      </c>
      <c r="B1" s="2" t="s">
        <v>20</v>
      </c>
      <c r="C1" s="2" t="s">
        <v>9</v>
      </c>
      <c r="D1" s="2" t="s">
        <v>0</v>
      </c>
      <c r="E1" s="2" t="s">
        <v>22</v>
      </c>
      <c r="F1" s="2" t="s">
        <v>25</v>
      </c>
      <c r="G1" s="2" t="s">
        <v>13</v>
      </c>
      <c r="H1" s="2" t="s">
        <v>14</v>
      </c>
      <c r="I1" s="2" t="s">
        <v>23</v>
      </c>
      <c r="J1" s="2" t="s">
        <v>24</v>
      </c>
      <c r="K1" s="2" t="s">
        <v>27</v>
      </c>
      <c r="L1" s="2" t="s">
        <v>15</v>
      </c>
      <c r="M1" s="2" t="s">
        <v>4</v>
      </c>
      <c r="N1" s="2" t="s">
        <v>29</v>
      </c>
      <c r="O1" s="2" t="s">
        <v>17</v>
      </c>
      <c r="P1" s="2" t="s">
        <v>12</v>
      </c>
      <c r="Q1" s="2" t="s">
        <v>1</v>
      </c>
      <c r="R1" s="2" t="s">
        <v>2</v>
      </c>
      <c r="S1" s="30"/>
    </row>
    <row r="2" spans="1:19" ht="109.5" customHeight="1" x14ac:dyDescent="0.25">
      <c r="A2" s="5" t="s">
        <v>10</v>
      </c>
      <c r="B2" s="5" t="s">
        <v>21</v>
      </c>
      <c r="C2" s="5" t="s">
        <v>10</v>
      </c>
      <c r="D2" s="5" t="s">
        <v>7</v>
      </c>
      <c r="E2" s="5" t="s">
        <v>30</v>
      </c>
      <c r="F2" s="6" t="s">
        <v>8</v>
      </c>
      <c r="G2" s="6" t="s">
        <v>8</v>
      </c>
      <c r="H2" s="6" t="s">
        <v>18</v>
      </c>
      <c r="I2" s="6" t="s">
        <v>8</v>
      </c>
      <c r="J2" s="6" t="s">
        <v>8</v>
      </c>
      <c r="K2" s="6" t="s">
        <v>28</v>
      </c>
      <c r="L2" s="6" t="s">
        <v>16</v>
      </c>
      <c r="M2" s="5" t="s">
        <v>7</v>
      </c>
      <c r="N2" s="5" t="s">
        <v>6</v>
      </c>
      <c r="O2" s="5" t="s">
        <v>26</v>
      </c>
      <c r="P2" s="6" t="s">
        <v>11</v>
      </c>
      <c r="Q2" s="5" t="s">
        <v>3</v>
      </c>
      <c r="R2" s="5" t="s">
        <v>5</v>
      </c>
      <c r="S2" s="21"/>
    </row>
    <row r="3" spans="1:19" ht="90" x14ac:dyDescent="0.25">
      <c r="A3" s="14" t="s">
        <v>31</v>
      </c>
      <c r="B3" s="32"/>
      <c r="C3" s="14" t="s">
        <v>32</v>
      </c>
      <c r="D3" s="28" t="s">
        <v>282</v>
      </c>
      <c r="E3" s="32">
        <v>0.03</v>
      </c>
      <c r="F3" s="22">
        <v>3330</v>
      </c>
      <c r="G3" s="22">
        <f t="shared" ref="G3:G25" si="0">F3*21%</f>
        <v>699.3</v>
      </c>
      <c r="H3" s="27" t="s">
        <v>281</v>
      </c>
      <c r="I3" s="22">
        <v>3330</v>
      </c>
      <c r="J3" s="22">
        <f t="shared" ref="J3:J25" si="1">I3*21%</f>
        <v>699.3</v>
      </c>
      <c r="K3" s="15" t="s">
        <v>34</v>
      </c>
      <c r="L3" s="15" t="s">
        <v>34</v>
      </c>
      <c r="M3" s="28" t="s">
        <v>280</v>
      </c>
      <c r="N3" s="22" t="s">
        <v>279</v>
      </c>
      <c r="O3" s="15" t="s">
        <v>33</v>
      </c>
      <c r="P3" s="7"/>
      <c r="Q3" s="15">
        <v>2021</v>
      </c>
      <c r="R3" s="15">
        <v>2</v>
      </c>
      <c r="S3" s="21"/>
    </row>
    <row r="4" spans="1:19" ht="15.75" x14ac:dyDescent="0.25">
      <c r="A4" s="14" t="s">
        <v>31</v>
      </c>
      <c r="B4" s="32"/>
      <c r="C4" s="14" t="s">
        <v>32</v>
      </c>
      <c r="D4" s="28" t="s">
        <v>278</v>
      </c>
      <c r="E4" s="32">
        <v>0.03</v>
      </c>
      <c r="F4" s="22">
        <v>1138</v>
      </c>
      <c r="G4" s="22">
        <f t="shared" si="0"/>
        <v>238.98</v>
      </c>
      <c r="H4" s="27" t="s">
        <v>277</v>
      </c>
      <c r="I4" s="22">
        <v>1138</v>
      </c>
      <c r="J4" s="22">
        <f t="shared" si="1"/>
        <v>238.98</v>
      </c>
      <c r="K4" s="15" t="s">
        <v>34</v>
      </c>
      <c r="L4" s="15" t="s">
        <v>34</v>
      </c>
      <c r="M4" s="28" t="s">
        <v>276</v>
      </c>
      <c r="N4" s="22" t="s">
        <v>275</v>
      </c>
      <c r="O4" s="15" t="s">
        <v>33</v>
      </c>
      <c r="P4" s="8"/>
      <c r="Q4" s="15">
        <v>2021</v>
      </c>
      <c r="R4" s="15">
        <v>2</v>
      </c>
      <c r="S4" s="21"/>
    </row>
    <row r="5" spans="1:19" ht="15.75" x14ac:dyDescent="0.25">
      <c r="A5" s="14" t="s">
        <v>31</v>
      </c>
      <c r="B5" s="32"/>
      <c r="C5" s="14" t="s">
        <v>32</v>
      </c>
      <c r="D5" s="28" t="s">
        <v>274</v>
      </c>
      <c r="E5" s="32">
        <v>0.03</v>
      </c>
      <c r="F5" s="22">
        <v>212</v>
      </c>
      <c r="G5" s="22">
        <f t="shared" si="0"/>
        <v>44.519999999999996</v>
      </c>
      <c r="H5" s="27" t="s">
        <v>202</v>
      </c>
      <c r="I5" s="22">
        <v>212</v>
      </c>
      <c r="J5" s="22">
        <f t="shared" si="1"/>
        <v>44.519999999999996</v>
      </c>
      <c r="K5" s="15" t="s">
        <v>34</v>
      </c>
      <c r="L5" s="15" t="s">
        <v>34</v>
      </c>
      <c r="M5" s="28" t="s">
        <v>37</v>
      </c>
      <c r="N5" s="35" t="s">
        <v>120</v>
      </c>
      <c r="O5" s="15" t="s">
        <v>33</v>
      </c>
      <c r="P5" s="8"/>
      <c r="Q5" s="15">
        <v>2021</v>
      </c>
      <c r="R5" s="15">
        <v>2</v>
      </c>
      <c r="S5" s="21"/>
    </row>
    <row r="6" spans="1:19" ht="54" customHeight="1" x14ac:dyDescent="0.25">
      <c r="A6" s="14" t="s">
        <v>31</v>
      </c>
      <c r="B6" s="32"/>
      <c r="C6" s="14" t="s">
        <v>32</v>
      </c>
      <c r="D6" s="42" t="s">
        <v>273</v>
      </c>
      <c r="E6" s="32">
        <v>0.03</v>
      </c>
      <c r="F6" s="22">
        <v>2300</v>
      </c>
      <c r="G6" s="22">
        <f t="shared" si="0"/>
        <v>483</v>
      </c>
      <c r="H6" s="27" t="s">
        <v>272</v>
      </c>
      <c r="I6" s="22">
        <v>2300</v>
      </c>
      <c r="J6" s="22">
        <f t="shared" si="1"/>
        <v>483</v>
      </c>
      <c r="K6" s="15" t="s">
        <v>34</v>
      </c>
      <c r="L6" s="15" t="s">
        <v>34</v>
      </c>
      <c r="M6" s="28" t="s">
        <v>271</v>
      </c>
      <c r="N6" s="22" t="s">
        <v>270</v>
      </c>
      <c r="O6" s="15" t="s">
        <v>33</v>
      </c>
      <c r="P6" s="8"/>
      <c r="Q6" s="15">
        <v>2021</v>
      </c>
      <c r="R6" s="15">
        <v>2</v>
      </c>
      <c r="S6" s="21"/>
    </row>
    <row r="7" spans="1:19" ht="45" x14ac:dyDescent="0.25">
      <c r="A7" s="14" t="s">
        <v>31</v>
      </c>
      <c r="B7" s="32"/>
      <c r="C7" s="14" t="s">
        <v>32</v>
      </c>
      <c r="D7" s="42" t="s">
        <v>269</v>
      </c>
      <c r="E7" s="32">
        <v>0.03</v>
      </c>
      <c r="F7" s="22">
        <v>145</v>
      </c>
      <c r="G7" s="22">
        <f t="shared" si="0"/>
        <v>30.45</v>
      </c>
      <c r="H7" s="27" t="s">
        <v>268</v>
      </c>
      <c r="I7" s="22">
        <v>145</v>
      </c>
      <c r="J7" s="22">
        <f t="shared" si="1"/>
        <v>30.45</v>
      </c>
      <c r="K7" s="15" t="s">
        <v>34</v>
      </c>
      <c r="L7" s="15" t="s">
        <v>34</v>
      </c>
      <c r="M7" s="28" t="s">
        <v>265</v>
      </c>
      <c r="N7" s="22" t="s">
        <v>264</v>
      </c>
      <c r="O7" s="15" t="s">
        <v>33</v>
      </c>
      <c r="P7" s="8"/>
      <c r="Q7" s="15">
        <v>2021</v>
      </c>
      <c r="R7" s="15">
        <v>2</v>
      </c>
      <c r="S7" s="21"/>
    </row>
    <row r="8" spans="1:19" ht="60" x14ac:dyDescent="0.25">
      <c r="A8" s="14" t="s">
        <v>31</v>
      </c>
      <c r="B8" s="32"/>
      <c r="C8" s="14" t="s">
        <v>186</v>
      </c>
      <c r="D8" s="28" t="s">
        <v>267</v>
      </c>
      <c r="E8" s="32">
        <v>0.03</v>
      </c>
      <c r="F8" s="22">
        <v>309.64</v>
      </c>
      <c r="G8" s="22">
        <f t="shared" si="0"/>
        <v>65.0244</v>
      </c>
      <c r="H8" s="27" t="s">
        <v>202</v>
      </c>
      <c r="I8" s="22">
        <v>309.64</v>
      </c>
      <c r="J8" s="22">
        <f t="shared" si="1"/>
        <v>65.0244</v>
      </c>
      <c r="K8" s="15" t="s">
        <v>34</v>
      </c>
      <c r="L8" s="15" t="s">
        <v>34</v>
      </c>
      <c r="M8" s="28" t="s">
        <v>265</v>
      </c>
      <c r="N8" s="22" t="s">
        <v>264</v>
      </c>
      <c r="O8" s="15" t="s">
        <v>33</v>
      </c>
      <c r="P8" s="8"/>
      <c r="Q8" s="15">
        <v>2021</v>
      </c>
      <c r="R8" s="15">
        <v>2</v>
      </c>
      <c r="S8" s="21"/>
    </row>
    <row r="9" spans="1:19" ht="30" x14ac:dyDescent="0.25">
      <c r="A9" s="14" t="s">
        <v>31</v>
      </c>
      <c r="B9" s="32"/>
      <c r="C9" s="14" t="s">
        <v>186</v>
      </c>
      <c r="D9" s="42" t="s">
        <v>266</v>
      </c>
      <c r="E9" s="32">
        <v>0.03</v>
      </c>
      <c r="F9" s="22">
        <v>24.55</v>
      </c>
      <c r="G9" s="22">
        <f t="shared" si="0"/>
        <v>5.1555</v>
      </c>
      <c r="H9" s="27" t="s">
        <v>243</v>
      </c>
      <c r="I9" s="22">
        <v>24.55</v>
      </c>
      <c r="J9" s="22">
        <f t="shared" si="1"/>
        <v>5.1555</v>
      </c>
      <c r="K9" s="15" t="s">
        <v>34</v>
      </c>
      <c r="L9" s="15" t="s">
        <v>34</v>
      </c>
      <c r="M9" s="28" t="s">
        <v>265</v>
      </c>
      <c r="N9" s="22" t="s">
        <v>264</v>
      </c>
      <c r="O9" s="15" t="s">
        <v>33</v>
      </c>
      <c r="P9" s="8"/>
      <c r="Q9" s="15">
        <v>2021</v>
      </c>
      <c r="R9" s="15">
        <v>2</v>
      </c>
      <c r="S9" s="21"/>
    </row>
    <row r="10" spans="1:19" ht="15.75" x14ac:dyDescent="0.25">
      <c r="A10" s="14" t="s">
        <v>31</v>
      </c>
      <c r="B10" s="32"/>
      <c r="C10" s="14" t="s">
        <v>32</v>
      </c>
      <c r="D10" s="28" t="s">
        <v>263</v>
      </c>
      <c r="E10" s="32">
        <v>0.03</v>
      </c>
      <c r="F10" s="22">
        <v>460.27</v>
      </c>
      <c r="G10" s="22">
        <f t="shared" si="0"/>
        <v>96.656699999999987</v>
      </c>
      <c r="H10" s="27" t="s">
        <v>199</v>
      </c>
      <c r="I10" s="22">
        <v>460.27</v>
      </c>
      <c r="J10" s="22">
        <f t="shared" si="1"/>
        <v>96.656699999999987</v>
      </c>
      <c r="K10" s="15" t="s">
        <v>34</v>
      </c>
      <c r="L10" s="15" t="s">
        <v>34</v>
      </c>
      <c r="M10" s="28" t="s">
        <v>38</v>
      </c>
      <c r="N10" s="44" t="s">
        <v>122</v>
      </c>
      <c r="O10" s="15" t="s">
        <v>33</v>
      </c>
      <c r="P10" s="8"/>
      <c r="Q10" s="15">
        <v>2021</v>
      </c>
      <c r="R10" s="15">
        <v>2</v>
      </c>
      <c r="S10" s="21"/>
    </row>
    <row r="11" spans="1:19" ht="30" x14ac:dyDescent="0.25">
      <c r="A11" s="14" t="s">
        <v>31</v>
      </c>
      <c r="B11" s="32"/>
      <c r="C11" s="14" t="s">
        <v>32</v>
      </c>
      <c r="D11" s="28" t="s">
        <v>262</v>
      </c>
      <c r="E11" s="32">
        <v>0.03</v>
      </c>
      <c r="F11" s="22">
        <v>503.23</v>
      </c>
      <c r="G11" s="22">
        <f t="shared" si="0"/>
        <v>105.67829999999999</v>
      </c>
      <c r="H11" s="27" t="s">
        <v>199</v>
      </c>
      <c r="I11" s="22">
        <v>503.23</v>
      </c>
      <c r="J11" s="22">
        <f t="shared" si="1"/>
        <v>105.67829999999999</v>
      </c>
      <c r="K11" s="15" t="s">
        <v>34</v>
      </c>
      <c r="L11" s="15" t="s">
        <v>34</v>
      </c>
      <c r="M11" s="28" t="s">
        <v>38</v>
      </c>
      <c r="N11" s="44" t="s">
        <v>122</v>
      </c>
      <c r="O11" s="15" t="s">
        <v>33</v>
      </c>
      <c r="P11" s="8"/>
      <c r="Q11" s="15">
        <v>2021</v>
      </c>
      <c r="R11" s="15">
        <v>2</v>
      </c>
      <c r="S11" s="21"/>
    </row>
    <row r="12" spans="1:19" ht="45" x14ac:dyDescent="0.25">
      <c r="A12" s="14" t="s">
        <v>31</v>
      </c>
      <c r="B12" s="32"/>
      <c r="C12" s="14" t="s">
        <v>32</v>
      </c>
      <c r="D12" s="28" t="s">
        <v>261</v>
      </c>
      <c r="E12" s="32">
        <v>0.03</v>
      </c>
      <c r="F12" s="22">
        <v>895.4</v>
      </c>
      <c r="G12" s="22">
        <f t="shared" si="0"/>
        <v>188.03399999999999</v>
      </c>
      <c r="H12" s="27" t="s">
        <v>199</v>
      </c>
      <c r="I12" s="22">
        <v>895.4</v>
      </c>
      <c r="J12" s="22">
        <f t="shared" si="1"/>
        <v>188.03399999999999</v>
      </c>
      <c r="K12" s="15" t="s">
        <v>34</v>
      </c>
      <c r="L12" s="15" t="s">
        <v>34</v>
      </c>
      <c r="M12" s="28" t="s">
        <v>38</v>
      </c>
      <c r="N12" s="44" t="s">
        <v>44</v>
      </c>
      <c r="O12" s="15" t="s">
        <v>33</v>
      </c>
      <c r="P12" s="8"/>
      <c r="Q12" s="15">
        <v>2021</v>
      </c>
      <c r="R12" s="15">
        <v>2</v>
      </c>
      <c r="S12" s="21"/>
    </row>
    <row r="13" spans="1:19" ht="135" x14ac:dyDescent="0.25">
      <c r="A13" s="14" t="s">
        <v>31</v>
      </c>
      <c r="B13" s="47"/>
      <c r="C13" s="14" t="s">
        <v>32</v>
      </c>
      <c r="D13" s="28" t="s">
        <v>260</v>
      </c>
      <c r="E13" s="32">
        <v>0.03</v>
      </c>
      <c r="F13" s="22">
        <v>860</v>
      </c>
      <c r="G13" s="22">
        <f t="shared" si="0"/>
        <v>180.6</v>
      </c>
      <c r="H13" s="27" t="s">
        <v>202</v>
      </c>
      <c r="I13" s="22">
        <v>860</v>
      </c>
      <c r="J13" s="22">
        <f t="shared" si="1"/>
        <v>180.6</v>
      </c>
      <c r="K13" s="15" t="s">
        <v>34</v>
      </c>
      <c r="L13" s="15" t="s">
        <v>34</v>
      </c>
      <c r="M13" s="28" t="s">
        <v>258</v>
      </c>
      <c r="N13" s="22" t="s">
        <v>257</v>
      </c>
      <c r="O13" s="15" t="s">
        <v>33</v>
      </c>
      <c r="P13" s="8"/>
      <c r="Q13" s="15">
        <v>2021</v>
      </c>
      <c r="R13" s="15">
        <v>2</v>
      </c>
      <c r="S13" s="21"/>
    </row>
    <row r="14" spans="1:19" ht="90" x14ac:dyDescent="0.25">
      <c r="A14" s="14" t="s">
        <v>31</v>
      </c>
      <c r="B14" s="47"/>
      <c r="C14" s="14" t="s">
        <v>32</v>
      </c>
      <c r="D14" s="28" t="s">
        <v>259</v>
      </c>
      <c r="E14" s="32">
        <v>0.03</v>
      </c>
      <c r="F14" s="22">
        <v>530</v>
      </c>
      <c r="G14" s="22">
        <f t="shared" si="0"/>
        <v>111.3</v>
      </c>
      <c r="H14" s="27" t="s">
        <v>205</v>
      </c>
      <c r="I14" s="22">
        <v>530</v>
      </c>
      <c r="J14" s="22">
        <f t="shared" si="1"/>
        <v>111.3</v>
      </c>
      <c r="K14" s="15" t="s">
        <v>34</v>
      </c>
      <c r="L14" s="15" t="s">
        <v>34</v>
      </c>
      <c r="M14" s="28" t="s">
        <v>258</v>
      </c>
      <c r="N14" s="22" t="s">
        <v>257</v>
      </c>
      <c r="O14" s="15" t="s">
        <v>33</v>
      </c>
      <c r="P14" s="8"/>
      <c r="Q14" s="15">
        <v>2021</v>
      </c>
      <c r="R14" s="15">
        <v>2</v>
      </c>
      <c r="S14" s="21"/>
    </row>
    <row r="15" spans="1:19" ht="120" x14ac:dyDescent="0.25">
      <c r="A15" s="14" t="s">
        <v>31</v>
      </c>
      <c r="B15" s="47"/>
      <c r="C15" s="14" t="s">
        <v>32</v>
      </c>
      <c r="D15" s="28" t="s">
        <v>256</v>
      </c>
      <c r="E15" s="32">
        <v>0.03</v>
      </c>
      <c r="F15" s="22">
        <v>1776.5</v>
      </c>
      <c r="G15" s="22">
        <f t="shared" si="0"/>
        <v>373.065</v>
      </c>
      <c r="H15" s="27" t="s">
        <v>225</v>
      </c>
      <c r="I15" s="22">
        <v>1776.5</v>
      </c>
      <c r="J15" s="22">
        <f t="shared" si="1"/>
        <v>373.065</v>
      </c>
      <c r="K15" s="15" t="s">
        <v>34</v>
      </c>
      <c r="L15" s="15" t="s">
        <v>34</v>
      </c>
      <c r="M15" s="28" t="s">
        <v>255</v>
      </c>
      <c r="N15" s="22" t="s">
        <v>254</v>
      </c>
      <c r="O15" s="15" t="s">
        <v>33</v>
      </c>
      <c r="P15" s="8"/>
      <c r="Q15" s="15">
        <v>2021</v>
      </c>
      <c r="R15" s="15">
        <v>2</v>
      </c>
      <c r="S15" s="21"/>
    </row>
    <row r="16" spans="1:19" ht="75" x14ac:dyDescent="0.25">
      <c r="A16" s="14" t="s">
        <v>31</v>
      </c>
      <c r="B16" s="47"/>
      <c r="C16" s="14" t="s">
        <v>32</v>
      </c>
      <c r="D16" s="28" t="s">
        <v>253</v>
      </c>
      <c r="E16" s="32">
        <v>0.03</v>
      </c>
      <c r="F16" s="22">
        <v>270</v>
      </c>
      <c r="G16" s="22">
        <f t="shared" si="0"/>
        <v>56.699999999999996</v>
      </c>
      <c r="H16" s="27" t="s">
        <v>252</v>
      </c>
      <c r="I16" s="22">
        <v>270</v>
      </c>
      <c r="J16" s="22">
        <f t="shared" si="1"/>
        <v>56.699999999999996</v>
      </c>
      <c r="K16" s="15" t="s">
        <v>34</v>
      </c>
      <c r="L16" s="15" t="s">
        <v>34</v>
      </c>
      <c r="M16" s="28" t="s">
        <v>251</v>
      </c>
      <c r="N16" s="22" t="s">
        <v>250</v>
      </c>
      <c r="O16" s="15" t="s">
        <v>33</v>
      </c>
      <c r="P16" s="8"/>
      <c r="Q16" s="15">
        <v>2021</v>
      </c>
      <c r="R16" s="15">
        <v>2</v>
      </c>
      <c r="S16" s="21"/>
    </row>
    <row r="17" spans="1:19" ht="30" x14ac:dyDescent="0.25">
      <c r="A17" s="14" t="s">
        <v>31</v>
      </c>
      <c r="B17" s="47"/>
      <c r="C17" s="14" t="s">
        <v>32</v>
      </c>
      <c r="D17" s="28" t="s">
        <v>249</v>
      </c>
      <c r="E17" s="32">
        <v>0.03</v>
      </c>
      <c r="F17" s="22">
        <v>1090</v>
      </c>
      <c r="G17" s="22">
        <f t="shared" si="0"/>
        <v>228.9</v>
      </c>
      <c r="H17" s="27" t="s">
        <v>214</v>
      </c>
      <c r="I17" s="22">
        <v>1090</v>
      </c>
      <c r="J17" s="22">
        <f t="shared" si="1"/>
        <v>228.9</v>
      </c>
      <c r="K17" s="15" t="s">
        <v>34</v>
      </c>
      <c r="L17" s="15" t="s">
        <v>34</v>
      </c>
      <c r="M17" s="28" t="s">
        <v>107</v>
      </c>
      <c r="N17" s="35" t="s">
        <v>125</v>
      </c>
      <c r="O17" s="15" t="s">
        <v>33</v>
      </c>
      <c r="P17" s="8"/>
      <c r="Q17" s="15">
        <v>2021</v>
      </c>
      <c r="R17" s="15">
        <v>2</v>
      </c>
      <c r="S17" s="21"/>
    </row>
    <row r="18" spans="1:19" ht="45" x14ac:dyDescent="0.25">
      <c r="A18" s="14" t="s">
        <v>31</v>
      </c>
      <c r="B18" s="47"/>
      <c r="C18" s="14" t="s">
        <v>32</v>
      </c>
      <c r="D18" s="42" t="s">
        <v>248</v>
      </c>
      <c r="E18" s="32">
        <v>0.03</v>
      </c>
      <c r="F18" s="22">
        <v>180</v>
      </c>
      <c r="G18" s="22">
        <f t="shared" si="0"/>
        <v>37.799999999999997</v>
      </c>
      <c r="H18" s="27" t="s">
        <v>245</v>
      </c>
      <c r="I18" s="22">
        <v>180</v>
      </c>
      <c r="J18" s="22">
        <f t="shared" si="1"/>
        <v>37.799999999999997</v>
      </c>
      <c r="K18" s="15" t="s">
        <v>34</v>
      </c>
      <c r="L18" s="15" t="s">
        <v>34</v>
      </c>
      <c r="M18" s="28" t="s">
        <v>107</v>
      </c>
      <c r="N18" s="35" t="s">
        <v>125</v>
      </c>
      <c r="O18" s="15" t="s">
        <v>33</v>
      </c>
      <c r="P18" s="8"/>
      <c r="Q18" s="15">
        <v>2021</v>
      </c>
      <c r="R18" s="15">
        <v>2</v>
      </c>
      <c r="S18" s="21"/>
    </row>
    <row r="19" spans="1:19" ht="105" x14ac:dyDescent="0.25">
      <c r="A19" s="14" t="s">
        <v>31</v>
      </c>
      <c r="B19" s="47"/>
      <c r="C19" s="14" t="s">
        <v>32</v>
      </c>
      <c r="D19" s="28" t="s">
        <v>247</v>
      </c>
      <c r="E19" s="32">
        <v>0.03</v>
      </c>
      <c r="F19" s="22">
        <v>180</v>
      </c>
      <c r="G19" s="22">
        <f t="shared" si="0"/>
        <v>37.799999999999997</v>
      </c>
      <c r="H19" s="27" t="s">
        <v>245</v>
      </c>
      <c r="I19" s="22">
        <v>180</v>
      </c>
      <c r="J19" s="22">
        <f t="shared" si="1"/>
        <v>37.799999999999997</v>
      </c>
      <c r="K19" s="15" t="s">
        <v>34</v>
      </c>
      <c r="L19" s="15" t="s">
        <v>34</v>
      </c>
      <c r="M19" s="28" t="s">
        <v>107</v>
      </c>
      <c r="N19" s="35" t="s">
        <v>125</v>
      </c>
      <c r="O19" s="15" t="s">
        <v>33</v>
      </c>
      <c r="P19" s="8"/>
      <c r="Q19" s="15">
        <v>2021</v>
      </c>
      <c r="R19" s="15">
        <v>2</v>
      </c>
      <c r="S19" s="21"/>
    </row>
    <row r="20" spans="1:19" ht="45" x14ac:dyDescent="0.25">
      <c r="A20" s="14" t="s">
        <v>31</v>
      </c>
      <c r="B20" s="47"/>
      <c r="C20" s="14" t="s">
        <v>32</v>
      </c>
      <c r="D20" s="42" t="s">
        <v>246</v>
      </c>
      <c r="E20" s="32">
        <v>0.03</v>
      </c>
      <c r="F20" s="22">
        <v>520</v>
      </c>
      <c r="G20" s="22">
        <f t="shared" si="0"/>
        <v>109.2</v>
      </c>
      <c r="H20" s="27" t="s">
        <v>245</v>
      </c>
      <c r="I20" s="22">
        <v>520</v>
      </c>
      <c r="J20" s="22">
        <f t="shared" si="1"/>
        <v>109.2</v>
      </c>
      <c r="K20" s="15" t="s">
        <v>34</v>
      </c>
      <c r="L20" s="15" t="s">
        <v>34</v>
      </c>
      <c r="M20" s="28" t="s">
        <v>107</v>
      </c>
      <c r="N20" s="35" t="s">
        <v>125</v>
      </c>
      <c r="O20" s="15" t="s">
        <v>33</v>
      </c>
      <c r="P20" s="8"/>
      <c r="Q20" s="15">
        <v>2021</v>
      </c>
      <c r="R20" s="15">
        <v>2</v>
      </c>
      <c r="S20" s="21"/>
    </row>
    <row r="21" spans="1:19" ht="30" x14ac:dyDescent="0.25">
      <c r="A21" s="14" t="s">
        <v>31</v>
      </c>
      <c r="B21" s="47"/>
      <c r="C21" s="14" t="s">
        <v>32</v>
      </c>
      <c r="D21" s="28" t="s">
        <v>244</v>
      </c>
      <c r="E21" s="32">
        <v>0.03</v>
      </c>
      <c r="F21" s="22">
        <v>63</v>
      </c>
      <c r="G21" s="22">
        <f t="shared" si="0"/>
        <v>13.229999999999999</v>
      </c>
      <c r="H21" s="27" t="s">
        <v>243</v>
      </c>
      <c r="I21" s="22">
        <v>63</v>
      </c>
      <c r="J21" s="22">
        <f t="shared" si="1"/>
        <v>13.229999999999999</v>
      </c>
      <c r="K21" s="15" t="s">
        <v>34</v>
      </c>
      <c r="L21" s="15" t="s">
        <v>34</v>
      </c>
      <c r="M21" s="28" t="s">
        <v>108</v>
      </c>
      <c r="N21" s="22" t="s">
        <v>126</v>
      </c>
      <c r="O21" s="15" t="s">
        <v>33</v>
      </c>
      <c r="P21" s="8"/>
      <c r="Q21" s="15">
        <v>2021</v>
      </c>
      <c r="R21" s="15">
        <v>2</v>
      </c>
      <c r="S21" s="21"/>
    </row>
    <row r="22" spans="1:19" ht="60" x14ac:dyDescent="0.25">
      <c r="A22" s="14" t="s">
        <v>31</v>
      </c>
      <c r="B22" s="47"/>
      <c r="C22" s="14" t="s">
        <v>32</v>
      </c>
      <c r="D22" s="28" t="s">
        <v>242</v>
      </c>
      <c r="E22" s="32">
        <v>0.03</v>
      </c>
      <c r="F22" s="22">
        <v>356.4</v>
      </c>
      <c r="G22" s="22">
        <f t="shared" si="0"/>
        <v>74.843999999999994</v>
      </c>
      <c r="H22" s="27" t="s">
        <v>241</v>
      </c>
      <c r="I22" s="22">
        <v>356.4</v>
      </c>
      <c r="J22" s="22">
        <f t="shared" si="1"/>
        <v>74.843999999999994</v>
      </c>
      <c r="K22" s="15" t="s">
        <v>34</v>
      </c>
      <c r="L22" s="15" t="s">
        <v>34</v>
      </c>
      <c r="M22" s="28" t="s">
        <v>224</v>
      </c>
      <c r="N22" s="22" t="s">
        <v>223</v>
      </c>
      <c r="O22" s="15" t="s">
        <v>33</v>
      </c>
      <c r="P22" s="8"/>
      <c r="Q22" s="15">
        <v>2021</v>
      </c>
      <c r="R22" s="15">
        <v>2</v>
      </c>
      <c r="S22" s="21"/>
    </row>
    <row r="23" spans="1:19" ht="60" x14ac:dyDescent="0.25">
      <c r="A23" s="14" t="s">
        <v>31</v>
      </c>
      <c r="B23" s="47"/>
      <c r="C23" s="14" t="s">
        <v>32</v>
      </c>
      <c r="D23" s="28" t="s">
        <v>240</v>
      </c>
      <c r="E23" s="32">
        <v>0.03</v>
      </c>
      <c r="F23" s="22">
        <v>102</v>
      </c>
      <c r="G23" s="22">
        <f t="shared" si="0"/>
        <v>21.419999999999998</v>
      </c>
      <c r="H23" s="26">
        <v>44284</v>
      </c>
      <c r="I23" s="22">
        <v>102</v>
      </c>
      <c r="J23" s="22">
        <f t="shared" si="1"/>
        <v>21.419999999999998</v>
      </c>
      <c r="K23" s="15" t="s">
        <v>34</v>
      </c>
      <c r="L23" s="15" t="s">
        <v>34</v>
      </c>
      <c r="M23" s="28" t="s">
        <v>110</v>
      </c>
      <c r="N23" s="35" t="s">
        <v>128</v>
      </c>
      <c r="O23" s="15" t="s">
        <v>33</v>
      </c>
      <c r="P23" s="9"/>
      <c r="Q23" s="15">
        <v>2021</v>
      </c>
      <c r="R23" s="15">
        <v>2</v>
      </c>
      <c r="S23" s="21"/>
    </row>
    <row r="24" spans="1:19" ht="45" x14ac:dyDescent="0.25">
      <c r="A24" s="14" t="s">
        <v>31</v>
      </c>
      <c r="B24" s="47"/>
      <c r="C24" s="14" t="s">
        <v>32</v>
      </c>
      <c r="D24" s="28" t="s">
        <v>239</v>
      </c>
      <c r="E24" s="32">
        <v>0.03</v>
      </c>
      <c r="F24" s="22">
        <v>448.5</v>
      </c>
      <c r="G24" s="22">
        <f t="shared" si="0"/>
        <v>94.185000000000002</v>
      </c>
      <c r="H24" s="27" t="s">
        <v>238</v>
      </c>
      <c r="I24" s="22">
        <v>448.5</v>
      </c>
      <c r="J24" s="22">
        <f t="shared" si="1"/>
        <v>94.185000000000002</v>
      </c>
      <c r="K24" s="15" t="s">
        <v>34</v>
      </c>
      <c r="L24" s="15" t="s">
        <v>34</v>
      </c>
      <c r="M24" s="28" t="s">
        <v>110</v>
      </c>
      <c r="N24" s="35" t="s">
        <v>128</v>
      </c>
      <c r="O24" s="15" t="s">
        <v>33</v>
      </c>
      <c r="P24" s="8"/>
      <c r="Q24" s="15">
        <v>2021</v>
      </c>
      <c r="R24" s="15">
        <v>2</v>
      </c>
      <c r="S24" s="21"/>
    </row>
    <row r="25" spans="1:19" ht="135" x14ac:dyDescent="0.25">
      <c r="A25" s="14" t="s">
        <v>31</v>
      </c>
      <c r="B25" s="47"/>
      <c r="C25" s="14" t="s">
        <v>32</v>
      </c>
      <c r="D25" s="28" t="s">
        <v>237</v>
      </c>
      <c r="E25" s="32">
        <v>0.03</v>
      </c>
      <c r="F25" s="22">
        <v>263.5</v>
      </c>
      <c r="G25" s="22">
        <f t="shared" si="0"/>
        <v>55.335000000000001</v>
      </c>
      <c r="H25" s="27" t="s">
        <v>236</v>
      </c>
      <c r="I25" s="22">
        <v>263.5</v>
      </c>
      <c r="J25" s="22">
        <f t="shared" si="1"/>
        <v>55.335000000000001</v>
      </c>
      <c r="K25" s="15" t="s">
        <v>34</v>
      </c>
      <c r="L25" s="15" t="s">
        <v>34</v>
      </c>
      <c r="M25" s="28" t="s">
        <v>110</v>
      </c>
      <c r="N25" s="35" t="s">
        <v>128</v>
      </c>
      <c r="O25" s="15" t="s">
        <v>33</v>
      </c>
      <c r="P25" s="8"/>
      <c r="Q25" s="15">
        <v>2021</v>
      </c>
      <c r="R25" s="15">
        <v>2</v>
      </c>
      <c r="S25" s="21"/>
    </row>
    <row r="26" spans="1:19" ht="30" x14ac:dyDescent="0.25">
      <c r="A26" s="14" t="s">
        <v>31</v>
      </c>
      <c r="B26" s="47"/>
      <c r="C26" s="14" t="s">
        <v>32</v>
      </c>
      <c r="D26" s="28" t="s">
        <v>235</v>
      </c>
      <c r="E26" s="32">
        <v>0.03</v>
      </c>
      <c r="F26" s="22">
        <v>379.77</v>
      </c>
      <c r="G26" s="22">
        <f t="shared" ref="G26:G31" si="2">F26*0%</f>
        <v>0</v>
      </c>
      <c r="H26" s="27" t="s">
        <v>202</v>
      </c>
      <c r="I26" s="22">
        <v>379.77</v>
      </c>
      <c r="J26" s="22">
        <f t="shared" ref="J26:J31" si="3">I26*0%</f>
        <v>0</v>
      </c>
      <c r="K26" s="15" t="s">
        <v>34</v>
      </c>
      <c r="L26" s="15" t="s">
        <v>34</v>
      </c>
      <c r="M26" s="28" t="s">
        <v>39</v>
      </c>
      <c r="N26" s="23" t="s">
        <v>45</v>
      </c>
      <c r="O26" s="15" t="s">
        <v>33</v>
      </c>
      <c r="P26" s="8"/>
      <c r="Q26" s="15">
        <v>2021</v>
      </c>
      <c r="R26" s="15">
        <v>2</v>
      </c>
      <c r="S26" s="21"/>
    </row>
    <row r="27" spans="1:19" ht="30" x14ac:dyDescent="0.25">
      <c r="A27" s="14" t="s">
        <v>31</v>
      </c>
      <c r="B27" s="47"/>
      <c r="C27" s="14" t="s">
        <v>32</v>
      </c>
      <c r="D27" s="42" t="s">
        <v>234</v>
      </c>
      <c r="E27" s="32">
        <v>0.03</v>
      </c>
      <c r="F27" s="22">
        <v>229.77</v>
      </c>
      <c r="G27" s="22">
        <f t="shared" si="2"/>
        <v>0</v>
      </c>
      <c r="H27" s="27" t="s">
        <v>233</v>
      </c>
      <c r="I27" s="22">
        <v>229.77</v>
      </c>
      <c r="J27" s="22">
        <f t="shared" si="3"/>
        <v>0</v>
      </c>
      <c r="K27" s="15" t="s">
        <v>34</v>
      </c>
      <c r="L27" s="15" t="s">
        <v>34</v>
      </c>
      <c r="M27" s="28" t="s">
        <v>39</v>
      </c>
      <c r="N27" s="23" t="s">
        <v>45</v>
      </c>
      <c r="O27" s="15" t="s">
        <v>33</v>
      </c>
      <c r="P27" s="8"/>
      <c r="Q27" s="15">
        <v>2021</v>
      </c>
      <c r="R27" s="15">
        <v>2</v>
      </c>
      <c r="S27" s="21"/>
    </row>
    <row r="28" spans="1:19" ht="90" x14ac:dyDescent="0.25">
      <c r="A28" s="14" t="s">
        <v>31</v>
      </c>
      <c r="B28" s="47"/>
      <c r="C28" s="14" t="s">
        <v>32</v>
      </c>
      <c r="D28" s="28" t="s">
        <v>232</v>
      </c>
      <c r="E28" s="32">
        <v>0.03</v>
      </c>
      <c r="F28" s="22">
        <v>276.23</v>
      </c>
      <c r="G28" s="22">
        <f t="shared" si="2"/>
        <v>0</v>
      </c>
      <c r="H28" s="27" t="s">
        <v>231</v>
      </c>
      <c r="I28" s="22">
        <v>276.23</v>
      </c>
      <c r="J28" s="22">
        <f t="shared" si="3"/>
        <v>0</v>
      </c>
      <c r="K28" s="15" t="s">
        <v>34</v>
      </c>
      <c r="L28" s="15" t="s">
        <v>34</v>
      </c>
      <c r="M28" s="28" t="s">
        <v>39</v>
      </c>
      <c r="N28" s="23" t="s">
        <v>45</v>
      </c>
      <c r="O28" s="15" t="s">
        <v>33</v>
      </c>
      <c r="P28" s="8"/>
      <c r="Q28" s="15">
        <v>2021</v>
      </c>
      <c r="R28" s="15">
        <v>2</v>
      </c>
      <c r="S28" s="21"/>
    </row>
    <row r="29" spans="1:19" ht="45" x14ac:dyDescent="0.25">
      <c r="A29" s="14" t="s">
        <v>31</v>
      </c>
      <c r="B29" s="47"/>
      <c r="C29" s="14" t="s">
        <v>32</v>
      </c>
      <c r="D29" s="28" t="s">
        <v>230</v>
      </c>
      <c r="E29" s="32">
        <v>0.03</v>
      </c>
      <c r="F29" s="22">
        <v>17.07</v>
      </c>
      <c r="G29" s="22">
        <f t="shared" si="2"/>
        <v>0</v>
      </c>
      <c r="H29" s="27" t="s">
        <v>205</v>
      </c>
      <c r="I29" s="22">
        <v>17.07</v>
      </c>
      <c r="J29" s="22">
        <f t="shared" si="3"/>
        <v>0</v>
      </c>
      <c r="K29" s="15" t="s">
        <v>34</v>
      </c>
      <c r="L29" s="15" t="s">
        <v>34</v>
      </c>
      <c r="M29" s="28" t="s">
        <v>39</v>
      </c>
      <c r="N29" s="23" t="s">
        <v>45</v>
      </c>
      <c r="O29" s="15" t="s">
        <v>33</v>
      </c>
      <c r="P29" s="8"/>
      <c r="Q29" s="15">
        <v>2021</v>
      </c>
      <c r="R29" s="15">
        <v>2</v>
      </c>
      <c r="S29" s="21"/>
    </row>
    <row r="30" spans="1:19" ht="30" x14ac:dyDescent="0.25">
      <c r="A30" s="14" t="s">
        <v>31</v>
      </c>
      <c r="B30" s="47"/>
      <c r="C30" s="14" t="s">
        <v>32</v>
      </c>
      <c r="D30" s="42" t="s">
        <v>229</v>
      </c>
      <c r="E30" s="32">
        <v>0.03</v>
      </c>
      <c r="F30" s="22">
        <v>397.53</v>
      </c>
      <c r="G30" s="22">
        <f t="shared" si="2"/>
        <v>0</v>
      </c>
      <c r="H30" s="27" t="s">
        <v>228</v>
      </c>
      <c r="I30" s="22">
        <v>397.53</v>
      </c>
      <c r="J30" s="22">
        <f t="shared" si="3"/>
        <v>0</v>
      </c>
      <c r="K30" s="15" t="s">
        <v>34</v>
      </c>
      <c r="L30" s="15" t="s">
        <v>34</v>
      </c>
      <c r="M30" s="28" t="s">
        <v>39</v>
      </c>
      <c r="N30" s="23" t="s">
        <v>45</v>
      </c>
      <c r="O30" s="15" t="s">
        <v>33</v>
      </c>
      <c r="P30" s="8"/>
      <c r="Q30" s="15">
        <v>2021</v>
      </c>
      <c r="R30" s="15">
        <v>2</v>
      </c>
      <c r="S30" s="21"/>
    </row>
    <row r="31" spans="1:19" ht="45" x14ac:dyDescent="0.25">
      <c r="A31" s="14" t="s">
        <v>31</v>
      </c>
      <c r="B31" s="47"/>
      <c r="C31" s="14" t="s">
        <v>32</v>
      </c>
      <c r="D31" s="42" t="s">
        <v>227</v>
      </c>
      <c r="E31" s="32">
        <v>0.03</v>
      </c>
      <c r="F31" s="22">
        <v>209.75</v>
      </c>
      <c r="G31" s="22">
        <f t="shared" si="2"/>
        <v>0</v>
      </c>
      <c r="H31" s="27" t="s">
        <v>199</v>
      </c>
      <c r="I31" s="22">
        <v>209.75</v>
      </c>
      <c r="J31" s="22">
        <f t="shared" si="3"/>
        <v>0</v>
      </c>
      <c r="K31" s="15" t="s">
        <v>34</v>
      </c>
      <c r="L31" s="15" t="s">
        <v>34</v>
      </c>
      <c r="M31" s="28" t="s">
        <v>39</v>
      </c>
      <c r="N31" s="23" t="s">
        <v>45</v>
      </c>
      <c r="O31" s="15" t="s">
        <v>33</v>
      </c>
      <c r="P31" s="8"/>
      <c r="Q31" s="15">
        <v>2021</v>
      </c>
      <c r="R31" s="15">
        <v>2</v>
      </c>
      <c r="S31" s="21"/>
    </row>
    <row r="32" spans="1:19" ht="30" x14ac:dyDescent="0.25">
      <c r="A32" s="14" t="s">
        <v>31</v>
      </c>
      <c r="B32" s="47"/>
      <c r="C32" s="14" t="s">
        <v>32</v>
      </c>
      <c r="D32" s="28" t="s">
        <v>226</v>
      </c>
      <c r="E32" s="32">
        <v>0.03</v>
      </c>
      <c r="F32" s="22">
        <v>985</v>
      </c>
      <c r="G32" s="22">
        <f t="shared" ref="G32:G41" si="4">F32*21%</f>
        <v>206.85</v>
      </c>
      <c r="H32" s="27" t="s">
        <v>225</v>
      </c>
      <c r="I32" s="22">
        <v>985</v>
      </c>
      <c r="J32" s="22">
        <f t="shared" ref="J32:J41" si="5">I32*21%</f>
        <v>206.85</v>
      </c>
      <c r="K32" s="15" t="s">
        <v>34</v>
      </c>
      <c r="L32" s="15" t="s">
        <v>34</v>
      </c>
      <c r="M32" s="28" t="s">
        <v>224</v>
      </c>
      <c r="N32" s="22" t="s">
        <v>223</v>
      </c>
      <c r="O32" s="15" t="s">
        <v>33</v>
      </c>
      <c r="P32" s="8"/>
      <c r="Q32" s="15">
        <v>2021</v>
      </c>
      <c r="R32" s="15">
        <v>2</v>
      </c>
      <c r="S32" s="21"/>
    </row>
    <row r="33" spans="1:19" ht="105" x14ac:dyDescent="0.25">
      <c r="A33" s="14" t="s">
        <v>31</v>
      </c>
      <c r="B33" s="47"/>
      <c r="C33" s="14" t="s">
        <v>32</v>
      </c>
      <c r="D33" s="28" t="s">
        <v>222</v>
      </c>
      <c r="E33" s="32">
        <v>0.03</v>
      </c>
      <c r="F33" s="22">
        <v>62</v>
      </c>
      <c r="G33" s="22">
        <f t="shared" si="4"/>
        <v>13.02</v>
      </c>
      <c r="H33" s="27" t="s">
        <v>221</v>
      </c>
      <c r="I33" s="22">
        <v>62</v>
      </c>
      <c r="J33" s="22">
        <f t="shared" si="5"/>
        <v>13.02</v>
      </c>
      <c r="K33" s="15" t="s">
        <v>34</v>
      </c>
      <c r="L33" s="15" t="s">
        <v>34</v>
      </c>
      <c r="M33" s="28" t="s">
        <v>40</v>
      </c>
      <c r="N33" s="23" t="s">
        <v>46</v>
      </c>
      <c r="O33" s="15" t="s">
        <v>33</v>
      </c>
      <c r="P33" s="8"/>
      <c r="Q33" s="15">
        <v>2021</v>
      </c>
      <c r="R33" s="15">
        <v>2</v>
      </c>
      <c r="S33" s="21"/>
    </row>
    <row r="34" spans="1:19" ht="75" x14ac:dyDescent="0.25">
      <c r="A34" s="14" t="s">
        <v>31</v>
      </c>
      <c r="B34" s="47"/>
      <c r="C34" s="14" t="s">
        <v>32</v>
      </c>
      <c r="D34" s="28" t="s">
        <v>220</v>
      </c>
      <c r="E34" s="32">
        <v>0.03</v>
      </c>
      <c r="F34" s="22">
        <v>92</v>
      </c>
      <c r="G34" s="22">
        <f t="shared" si="4"/>
        <v>19.32</v>
      </c>
      <c r="H34" s="27" t="s">
        <v>219</v>
      </c>
      <c r="I34" s="22">
        <v>92</v>
      </c>
      <c r="J34" s="22">
        <f t="shared" si="5"/>
        <v>19.32</v>
      </c>
      <c r="K34" s="15" t="s">
        <v>34</v>
      </c>
      <c r="L34" s="15" t="s">
        <v>34</v>
      </c>
      <c r="M34" s="28" t="s">
        <v>40</v>
      </c>
      <c r="N34" s="23" t="s">
        <v>46</v>
      </c>
      <c r="O34" s="15" t="s">
        <v>33</v>
      </c>
      <c r="P34" s="8"/>
      <c r="Q34" s="15">
        <v>2021</v>
      </c>
      <c r="R34" s="15">
        <v>2</v>
      </c>
      <c r="S34" s="21"/>
    </row>
    <row r="35" spans="1:19" ht="90" x14ac:dyDescent="0.25">
      <c r="A35" s="14" t="s">
        <v>31</v>
      </c>
      <c r="B35" s="47"/>
      <c r="C35" s="14" t="s">
        <v>32</v>
      </c>
      <c r="D35" s="28" t="s">
        <v>218</v>
      </c>
      <c r="E35" s="32">
        <v>0.03</v>
      </c>
      <c r="F35" s="22">
        <v>142</v>
      </c>
      <c r="G35" s="22">
        <f t="shared" si="4"/>
        <v>29.82</v>
      </c>
      <c r="H35" s="27" t="s">
        <v>217</v>
      </c>
      <c r="I35" s="22">
        <v>142</v>
      </c>
      <c r="J35" s="22">
        <f t="shared" si="5"/>
        <v>29.82</v>
      </c>
      <c r="K35" s="15" t="s">
        <v>34</v>
      </c>
      <c r="L35" s="15" t="s">
        <v>34</v>
      </c>
      <c r="M35" s="28" t="s">
        <v>40</v>
      </c>
      <c r="N35" s="23" t="s">
        <v>46</v>
      </c>
      <c r="O35" s="15" t="s">
        <v>33</v>
      </c>
      <c r="P35" s="8"/>
      <c r="Q35" s="15">
        <v>2021</v>
      </c>
      <c r="R35" s="15">
        <v>2</v>
      </c>
      <c r="S35" s="21"/>
    </row>
    <row r="36" spans="1:19" ht="30" x14ac:dyDescent="0.25">
      <c r="A36" s="14" t="s">
        <v>31</v>
      </c>
      <c r="B36" s="47"/>
      <c r="C36" s="14" t="s">
        <v>32</v>
      </c>
      <c r="D36" s="42" t="s">
        <v>216</v>
      </c>
      <c r="E36" s="32">
        <v>0.03</v>
      </c>
      <c r="F36" s="22">
        <v>762</v>
      </c>
      <c r="G36" s="22">
        <f t="shared" si="4"/>
        <v>160.01999999999998</v>
      </c>
      <c r="H36" s="27" t="s">
        <v>205</v>
      </c>
      <c r="I36" s="22">
        <v>762</v>
      </c>
      <c r="J36" s="22">
        <f t="shared" si="5"/>
        <v>160.01999999999998</v>
      </c>
      <c r="K36" s="15" t="s">
        <v>34</v>
      </c>
      <c r="L36" s="15" t="s">
        <v>34</v>
      </c>
      <c r="M36" s="28" t="s">
        <v>40</v>
      </c>
      <c r="N36" s="23" t="s">
        <v>46</v>
      </c>
      <c r="O36" s="15" t="s">
        <v>33</v>
      </c>
      <c r="P36" s="8"/>
      <c r="Q36" s="15">
        <v>2021</v>
      </c>
      <c r="R36" s="15">
        <v>2</v>
      </c>
      <c r="S36" s="21"/>
    </row>
    <row r="37" spans="1:19" ht="60" x14ac:dyDescent="0.25">
      <c r="A37" s="14" t="s">
        <v>31</v>
      </c>
      <c r="B37" s="47"/>
      <c r="C37" s="14" t="s">
        <v>32</v>
      </c>
      <c r="D37" s="28" t="s">
        <v>215</v>
      </c>
      <c r="E37" s="32">
        <v>0.03</v>
      </c>
      <c r="F37" s="22">
        <v>432</v>
      </c>
      <c r="G37" s="22">
        <f t="shared" si="4"/>
        <v>90.72</v>
      </c>
      <c r="H37" s="27" t="s">
        <v>214</v>
      </c>
      <c r="I37" s="22">
        <v>432</v>
      </c>
      <c r="J37" s="22">
        <f t="shared" si="5"/>
        <v>90.72</v>
      </c>
      <c r="K37" s="15" t="s">
        <v>34</v>
      </c>
      <c r="L37" s="15" t="s">
        <v>34</v>
      </c>
      <c r="M37" s="28" t="s">
        <v>40</v>
      </c>
      <c r="N37" s="23" t="s">
        <v>46</v>
      </c>
      <c r="O37" s="15" t="s">
        <v>33</v>
      </c>
      <c r="P37" s="8"/>
      <c r="Q37" s="15">
        <v>2021</v>
      </c>
      <c r="R37" s="15">
        <v>2</v>
      </c>
      <c r="S37" s="21"/>
    </row>
    <row r="38" spans="1:19" ht="45" x14ac:dyDescent="0.25">
      <c r="A38" s="14" t="s">
        <v>31</v>
      </c>
      <c r="B38" s="47"/>
      <c r="C38" s="14" t="s">
        <v>32</v>
      </c>
      <c r="D38" s="28" t="s">
        <v>213</v>
      </c>
      <c r="E38" s="32">
        <v>0.03</v>
      </c>
      <c r="F38" s="22">
        <v>242</v>
      </c>
      <c r="G38" s="22">
        <f t="shared" si="4"/>
        <v>50.82</v>
      </c>
      <c r="H38" s="27" t="s">
        <v>202</v>
      </c>
      <c r="I38" s="22">
        <v>242</v>
      </c>
      <c r="J38" s="22">
        <f t="shared" si="5"/>
        <v>50.82</v>
      </c>
      <c r="K38" s="15" t="s">
        <v>34</v>
      </c>
      <c r="L38" s="15" t="s">
        <v>34</v>
      </c>
      <c r="M38" s="28" t="s">
        <v>40</v>
      </c>
      <c r="N38" s="23" t="s">
        <v>46</v>
      </c>
      <c r="O38" s="15" t="s">
        <v>33</v>
      </c>
      <c r="P38" s="8"/>
      <c r="Q38" s="15">
        <v>2021</v>
      </c>
      <c r="R38" s="15">
        <v>2</v>
      </c>
      <c r="S38" s="21"/>
    </row>
    <row r="39" spans="1:19" ht="45" x14ac:dyDescent="0.25">
      <c r="A39" s="14" t="s">
        <v>31</v>
      </c>
      <c r="B39" s="47"/>
      <c r="C39" s="14" t="s">
        <v>32</v>
      </c>
      <c r="D39" s="42" t="s">
        <v>212</v>
      </c>
      <c r="E39" s="32">
        <v>0.03</v>
      </c>
      <c r="F39" s="22">
        <v>224</v>
      </c>
      <c r="G39" s="22">
        <f t="shared" si="4"/>
        <v>47.04</v>
      </c>
      <c r="H39" s="27" t="s">
        <v>211</v>
      </c>
      <c r="I39" s="22">
        <v>224</v>
      </c>
      <c r="J39" s="22">
        <f t="shared" si="5"/>
        <v>47.04</v>
      </c>
      <c r="K39" s="15" t="s">
        <v>34</v>
      </c>
      <c r="L39" s="15" t="s">
        <v>34</v>
      </c>
      <c r="M39" s="28" t="s">
        <v>40</v>
      </c>
      <c r="N39" s="23" t="s">
        <v>46</v>
      </c>
      <c r="O39" s="15" t="s">
        <v>33</v>
      </c>
      <c r="P39" s="8"/>
      <c r="Q39" s="15">
        <v>2021</v>
      </c>
      <c r="R39" s="15">
        <v>2</v>
      </c>
      <c r="S39" s="21"/>
    </row>
    <row r="40" spans="1:19" ht="90" x14ac:dyDescent="0.25">
      <c r="A40" s="14" t="s">
        <v>31</v>
      </c>
      <c r="B40" s="47"/>
      <c r="C40" s="14" t="s">
        <v>32</v>
      </c>
      <c r="D40" s="28" t="s">
        <v>210</v>
      </c>
      <c r="E40" s="32">
        <v>0.03</v>
      </c>
      <c r="F40" s="22">
        <v>147</v>
      </c>
      <c r="G40" s="22">
        <f t="shared" si="4"/>
        <v>30.869999999999997</v>
      </c>
      <c r="H40" s="27" t="s">
        <v>209</v>
      </c>
      <c r="I40" s="22">
        <v>147</v>
      </c>
      <c r="J40" s="22">
        <f t="shared" si="5"/>
        <v>30.869999999999997</v>
      </c>
      <c r="K40" s="15" t="s">
        <v>34</v>
      </c>
      <c r="L40" s="15" t="s">
        <v>34</v>
      </c>
      <c r="M40" s="28" t="s">
        <v>40</v>
      </c>
      <c r="N40" s="23" t="s">
        <v>46</v>
      </c>
      <c r="O40" s="15" t="s">
        <v>33</v>
      </c>
      <c r="P40" s="8"/>
      <c r="Q40" s="15">
        <v>2021</v>
      </c>
      <c r="R40" s="15">
        <v>2</v>
      </c>
      <c r="S40" s="21"/>
    </row>
    <row r="41" spans="1:19" ht="60" x14ac:dyDescent="0.25">
      <c r="A41" s="14" t="s">
        <v>31</v>
      </c>
      <c r="B41" s="47"/>
      <c r="C41" s="14" t="s">
        <v>32</v>
      </c>
      <c r="D41" s="28" t="s">
        <v>208</v>
      </c>
      <c r="E41" s="32">
        <v>0.03</v>
      </c>
      <c r="F41" s="22">
        <v>221</v>
      </c>
      <c r="G41" s="22">
        <f t="shared" si="4"/>
        <v>46.41</v>
      </c>
      <c r="H41" s="26">
        <v>44347</v>
      </c>
      <c r="I41" s="22">
        <v>221</v>
      </c>
      <c r="J41" s="22">
        <f t="shared" si="5"/>
        <v>46.41</v>
      </c>
      <c r="K41" s="15" t="s">
        <v>34</v>
      </c>
      <c r="L41" s="15" t="s">
        <v>34</v>
      </c>
      <c r="M41" s="28" t="s">
        <v>40</v>
      </c>
      <c r="N41" s="23" t="s">
        <v>46</v>
      </c>
      <c r="O41" s="15" t="s">
        <v>33</v>
      </c>
      <c r="P41" s="8"/>
      <c r="Q41" s="15">
        <v>2021</v>
      </c>
      <c r="R41" s="15">
        <v>2</v>
      </c>
      <c r="S41" s="21"/>
    </row>
    <row r="42" spans="1:19" ht="30" x14ac:dyDescent="0.25">
      <c r="A42" s="14" t="s">
        <v>31</v>
      </c>
      <c r="B42" s="47"/>
      <c r="C42" s="14" t="s">
        <v>32</v>
      </c>
      <c r="D42" s="28" t="s">
        <v>207</v>
      </c>
      <c r="E42" s="32">
        <v>0.03</v>
      </c>
      <c r="F42" s="22">
        <v>80</v>
      </c>
      <c r="G42" s="22">
        <f t="shared" ref="G42:G47" si="6">F42*10%</f>
        <v>8</v>
      </c>
      <c r="H42" s="27" t="s">
        <v>205</v>
      </c>
      <c r="I42" s="22">
        <v>80</v>
      </c>
      <c r="J42" s="22">
        <f t="shared" ref="J42:J47" si="7">I42*10%</f>
        <v>8</v>
      </c>
      <c r="K42" s="15" t="s">
        <v>34</v>
      </c>
      <c r="L42" s="15" t="s">
        <v>34</v>
      </c>
      <c r="M42" s="28" t="s">
        <v>198</v>
      </c>
      <c r="N42" s="35" t="s">
        <v>47</v>
      </c>
      <c r="O42" s="15" t="s">
        <v>33</v>
      </c>
      <c r="P42" s="8"/>
      <c r="Q42" s="15">
        <v>2021</v>
      </c>
      <c r="R42" s="15">
        <v>2</v>
      </c>
      <c r="S42" s="21"/>
    </row>
    <row r="43" spans="1:19" ht="44.25" customHeight="1" x14ac:dyDescent="0.25">
      <c r="A43" s="14" t="s">
        <v>31</v>
      </c>
      <c r="B43" s="47"/>
      <c r="C43" s="14" t="s">
        <v>32</v>
      </c>
      <c r="D43" s="28" t="s">
        <v>206</v>
      </c>
      <c r="E43" s="32">
        <v>0.03</v>
      </c>
      <c r="F43" s="22">
        <v>233</v>
      </c>
      <c r="G43" s="22">
        <f t="shared" si="6"/>
        <v>23.3</v>
      </c>
      <c r="H43" s="27" t="s">
        <v>205</v>
      </c>
      <c r="I43" s="22">
        <v>233</v>
      </c>
      <c r="J43" s="22">
        <f t="shared" si="7"/>
        <v>23.3</v>
      </c>
      <c r="K43" s="15" t="s">
        <v>34</v>
      </c>
      <c r="L43" s="15" t="s">
        <v>34</v>
      </c>
      <c r="M43" s="28" t="s">
        <v>198</v>
      </c>
      <c r="N43" s="35" t="s">
        <v>47</v>
      </c>
      <c r="O43" s="15" t="s">
        <v>33</v>
      </c>
      <c r="P43" s="8"/>
      <c r="Q43" s="15">
        <v>2021</v>
      </c>
      <c r="R43" s="15">
        <v>2</v>
      </c>
      <c r="S43" s="21"/>
    </row>
    <row r="44" spans="1:19" ht="60" x14ac:dyDescent="0.25">
      <c r="A44" s="14" t="s">
        <v>31</v>
      </c>
      <c r="B44" s="47"/>
      <c r="C44" s="14" t="s">
        <v>32</v>
      </c>
      <c r="D44" s="28" t="s">
        <v>204</v>
      </c>
      <c r="E44" s="32">
        <v>0.03</v>
      </c>
      <c r="F44" s="22">
        <v>229.4</v>
      </c>
      <c r="G44" s="22">
        <f t="shared" si="6"/>
        <v>22.94</v>
      </c>
      <c r="H44" s="27" t="s">
        <v>202</v>
      </c>
      <c r="I44" s="22">
        <v>229.4</v>
      </c>
      <c r="J44" s="22">
        <f t="shared" si="7"/>
        <v>22.94</v>
      </c>
      <c r="K44" s="15" t="s">
        <v>34</v>
      </c>
      <c r="L44" s="15" t="s">
        <v>34</v>
      </c>
      <c r="M44" s="28" t="s">
        <v>198</v>
      </c>
      <c r="N44" s="35" t="s">
        <v>47</v>
      </c>
      <c r="O44" s="15" t="s">
        <v>33</v>
      </c>
      <c r="P44" s="10"/>
      <c r="Q44" s="15">
        <v>2021</v>
      </c>
      <c r="R44" s="15">
        <v>2</v>
      </c>
      <c r="S44" s="21"/>
    </row>
    <row r="45" spans="1:19" ht="42.75" customHeight="1" x14ac:dyDescent="0.25">
      <c r="A45" s="14" t="s">
        <v>31</v>
      </c>
      <c r="B45" s="47"/>
      <c r="C45" s="14" t="s">
        <v>32</v>
      </c>
      <c r="D45" s="28" t="s">
        <v>203</v>
      </c>
      <c r="E45" s="32">
        <v>0.03</v>
      </c>
      <c r="F45" s="22">
        <v>297.8</v>
      </c>
      <c r="G45" s="22">
        <f t="shared" si="6"/>
        <v>29.78</v>
      </c>
      <c r="H45" s="27" t="s">
        <v>202</v>
      </c>
      <c r="I45" s="22">
        <v>297.8</v>
      </c>
      <c r="J45" s="22">
        <f t="shared" si="7"/>
        <v>29.78</v>
      </c>
      <c r="K45" s="15" t="s">
        <v>34</v>
      </c>
      <c r="L45" s="15" t="s">
        <v>34</v>
      </c>
      <c r="M45" s="28" t="s">
        <v>198</v>
      </c>
      <c r="N45" s="35" t="s">
        <v>47</v>
      </c>
      <c r="O45" s="15" t="s">
        <v>33</v>
      </c>
      <c r="P45" s="8"/>
      <c r="Q45" s="15">
        <v>2021</v>
      </c>
      <c r="R45" s="15">
        <v>2</v>
      </c>
      <c r="S45" s="21"/>
    </row>
    <row r="46" spans="1:19" ht="30" x14ac:dyDescent="0.25">
      <c r="A46" s="14" t="s">
        <v>31</v>
      </c>
      <c r="B46" s="47"/>
      <c r="C46" s="14" t="s">
        <v>32</v>
      </c>
      <c r="D46" s="28" t="s">
        <v>201</v>
      </c>
      <c r="E46" s="32">
        <v>0.03</v>
      </c>
      <c r="F46" s="22">
        <v>80</v>
      </c>
      <c r="G46" s="22">
        <f t="shared" si="6"/>
        <v>8</v>
      </c>
      <c r="H46" s="27" t="s">
        <v>199</v>
      </c>
      <c r="I46" s="22">
        <v>80</v>
      </c>
      <c r="J46" s="22">
        <f t="shared" si="7"/>
        <v>8</v>
      </c>
      <c r="K46" s="15" t="s">
        <v>34</v>
      </c>
      <c r="L46" s="15" t="s">
        <v>34</v>
      </c>
      <c r="M46" s="28" t="s">
        <v>198</v>
      </c>
      <c r="N46" s="35" t="s">
        <v>47</v>
      </c>
      <c r="O46" s="15" t="s">
        <v>33</v>
      </c>
      <c r="P46" s="10"/>
      <c r="Q46" s="15">
        <v>2021</v>
      </c>
      <c r="R46" s="15">
        <v>2</v>
      </c>
      <c r="S46" s="21"/>
    </row>
    <row r="47" spans="1:19" ht="60" x14ac:dyDescent="0.25">
      <c r="A47" s="14" t="s">
        <v>31</v>
      </c>
      <c r="B47" s="47"/>
      <c r="C47" s="14" t="s">
        <v>32</v>
      </c>
      <c r="D47" s="28" t="s">
        <v>200</v>
      </c>
      <c r="E47" s="32">
        <v>0.03</v>
      </c>
      <c r="F47" s="22">
        <v>420.2</v>
      </c>
      <c r="G47" s="22">
        <f t="shared" si="6"/>
        <v>42.02</v>
      </c>
      <c r="H47" s="27" t="s">
        <v>199</v>
      </c>
      <c r="I47" s="22">
        <v>420.2</v>
      </c>
      <c r="J47" s="22">
        <f t="shared" si="7"/>
        <v>42.02</v>
      </c>
      <c r="K47" s="15" t="s">
        <v>34</v>
      </c>
      <c r="L47" s="15" t="s">
        <v>34</v>
      </c>
      <c r="M47" s="28" t="s">
        <v>198</v>
      </c>
      <c r="N47" s="35" t="s">
        <v>47</v>
      </c>
      <c r="O47" s="15" t="s">
        <v>33</v>
      </c>
      <c r="P47" s="8"/>
      <c r="Q47" s="15">
        <v>2021</v>
      </c>
      <c r="R47" s="15">
        <v>2</v>
      </c>
      <c r="S47" s="21"/>
    </row>
    <row r="48" spans="1:19" ht="15.75" x14ac:dyDescent="0.25">
      <c r="A48" s="14" t="s">
        <v>31</v>
      </c>
      <c r="B48" s="47"/>
      <c r="C48" s="14" t="s">
        <v>32</v>
      </c>
      <c r="D48" s="28" t="s">
        <v>197</v>
      </c>
      <c r="E48" s="32">
        <v>0.03</v>
      </c>
      <c r="F48" s="22">
        <v>145</v>
      </c>
      <c r="G48" s="22">
        <f>F48*21%</f>
        <v>30.45</v>
      </c>
      <c r="H48" s="27" t="s">
        <v>196</v>
      </c>
      <c r="I48" s="22">
        <v>145</v>
      </c>
      <c r="J48" s="22">
        <f>I48*21%</f>
        <v>30.45</v>
      </c>
      <c r="K48" s="15" t="s">
        <v>34</v>
      </c>
      <c r="L48" s="15" t="s">
        <v>34</v>
      </c>
      <c r="M48" s="28" t="s">
        <v>195</v>
      </c>
      <c r="N48" s="22" t="s">
        <v>194</v>
      </c>
      <c r="O48" s="15" t="s">
        <v>33</v>
      </c>
      <c r="P48" s="8"/>
      <c r="Q48" s="15">
        <v>2021</v>
      </c>
      <c r="R48" s="15">
        <v>2</v>
      </c>
      <c r="S48" s="21"/>
    </row>
    <row r="49" spans="1:19" ht="60" x14ac:dyDescent="0.25">
      <c r="A49" s="14" t="s">
        <v>31</v>
      </c>
      <c r="B49" s="47"/>
      <c r="C49" s="14" t="s">
        <v>32</v>
      </c>
      <c r="D49" s="28" t="s">
        <v>193</v>
      </c>
      <c r="E49" s="32">
        <v>0.03</v>
      </c>
      <c r="F49" s="22">
        <v>498.75</v>
      </c>
      <c r="G49" s="22">
        <f>F49*21%</f>
        <v>104.7375</v>
      </c>
      <c r="H49" s="26">
        <v>44278</v>
      </c>
      <c r="I49" s="22">
        <v>498.75</v>
      </c>
      <c r="J49" s="22">
        <f>I49*21%</f>
        <v>104.7375</v>
      </c>
      <c r="K49" s="15" t="s">
        <v>34</v>
      </c>
      <c r="L49" s="15" t="s">
        <v>34</v>
      </c>
      <c r="M49" s="28" t="s">
        <v>192</v>
      </c>
      <c r="N49" s="22" t="s">
        <v>191</v>
      </c>
      <c r="O49" s="15" t="s">
        <v>33</v>
      </c>
      <c r="P49" s="8"/>
      <c r="Q49" s="15">
        <v>2021</v>
      </c>
      <c r="R49" s="15">
        <v>2</v>
      </c>
      <c r="S49" s="21"/>
    </row>
    <row r="50" spans="1:19" ht="15.75" x14ac:dyDescent="0.25">
      <c r="A50" s="14" t="s">
        <v>31</v>
      </c>
      <c r="B50" s="47"/>
      <c r="C50" s="14" t="s">
        <v>32</v>
      </c>
      <c r="D50" s="28" t="s">
        <v>35</v>
      </c>
      <c r="E50" s="32">
        <v>0.03</v>
      </c>
      <c r="F50" s="23">
        <v>652.73</v>
      </c>
      <c r="G50" s="22">
        <f>F50*21%</f>
        <v>137.07329999999999</v>
      </c>
      <c r="H50" s="26">
        <v>44280</v>
      </c>
      <c r="I50" s="23">
        <v>652.73</v>
      </c>
      <c r="J50" s="22">
        <f>I50*21%</f>
        <v>137.07329999999999</v>
      </c>
      <c r="K50" s="15" t="s">
        <v>34</v>
      </c>
      <c r="L50" s="15" t="s">
        <v>34</v>
      </c>
      <c r="M50" s="28" t="s">
        <v>113</v>
      </c>
      <c r="N50" s="27" t="s">
        <v>48</v>
      </c>
      <c r="O50" s="15" t="s">
        <v>33</v>
      </c>
      <c r="P50" s="8"/>
      <c r="Q50" s="15">
        <v>2021</v>
      </c>
      <c r="R50" s="15">
        <v>2</v>
      </c>
      <c r="S50" s="21"/>
    </row>
    <row r="51" spans="1:19" ht="15.75" x14ac:dyDescent="0.25">
      <c r="A51" s="14" t="s">
        <v>31</v>
      </c>
      <c r="B51" s="47"/>
      <c r="C51" s="14" t="s">
        <v>32</v>
      </c>
      <c r="D51" s="28" t="s">
        <v>35</v>
      </c>
      <c r="E51" s="32">
        <v>0.03</v>
      </c>
      <c r="F51" s="22">
        <v>155.88999999999999</v>
      </c>
      <c r="G51" s="22">
        <f>F51*0%</f>
        <v>0</v>
      </c>
      <c r="H51" s="56">
        <v>44221</v>
      </c>
      <c r="I51" s="22">
        <v>155.88999999999999</v>
      </c>
      <c r="J51" s="22">
        <f>I51*0%</f>
        <v>0</v>
      </c>
      <c r="K51" s="15" t="s">
        <v>34</v>
      </c>
      <c r="L51" s="15" t="s">
        <v>34</v>
      </c>
      <c r="M51" s="28" t="s">
        <v>113</v>
      </c>
      <c r="N51" s="27" t="s">
        <v>48</v>
      </c>
      <c r="O51" s="15" t="s">
        <v>33</v>
      </c>
      <c r="P51" s="8"/>
      <c r="Q51" s="15">
        <v>2021</v>
      </c>
      <c r="R51" s="15">
        <v>2</v>
      </c>
      <c r="S51" s="21"/>
    </row>
    <row r="52" spans="1:19" ht="15.75" x14ac:dyDescent="0.25">
      <c r="A52" s="14" t="s">
        <v>31</v>
      </c>
      <c r="B52" s="47"/>
      <c r="C52" s="14" t="s">
        <v>32</v>
      </c>
      <c r="D52" s="28" t="s">
        <v>190</v>
      </c>
      <c r="E52" s="32">
        <v>0.03</v>
      </c>
      <c r="F52" s="22">
        <v>115.38</v>
      </c>
      <c r="G52" s="22">
        <f>F52*4%</f>
        <v>4.6151999999999997</v>
      </c>
      <c r="H52" s="56">
        <v>44355</v>
      </c>
      <c r="I52" s="22">
        <v>115.38</v>
      </c>
      <c r="J52" s="22">
        <f>I52*4%</f>
        <v>4.6151999999999997</v>
      </c>
      <c r="K52" s="15" t="s">
        <v>34</v>
      </c>
      <c r="L52" s="15" t="s">
        <v>34</v>
      </c>
      <c r="M52" s="28" t="s">
        <v>189</v>
      </c>
      <c r="N52" s="54" t="s">
        <v>188</v>
      </c>
      <c r="O52" s="15" t="s">
        <v>33</v>
      </c>
      <c r="P52" s="8"/>
      <c r="Q52" s="15">
        <v>2021</v>
      </c>
      <c r="R52" s="15">
        <v>2</v>
      </c>
      <c r="S52" s="21"/>
    </row>
    <row r="53" spans="1:19" ht="90" customHeight="1" x14ac:dyDescent="0.25">
      <c r="A53" s="14" t="s">
        <v>31</v>
      </c>
      <c r="B53" s="47"/>
      <c r="C53" s="14" t="s">
        <v>32</v>
      </c>
      <c r="D53" s="28" t="s">
        <v>190</v>
      </c>
      <c r="E53" s="32">
        <v>0.03</v>
      </c>
      <c r="F53" s="22">
        <v>115.38</v>
      </c>
      <c r="G53" s="22">
        <f>F53*4%</f>
        <v>4.6151999999999997</v>
      </c>
      <c r="H53" s="56">
        <v>44355</v>
      </c>
      <c r="I53" s="22">
        <v>115.38</v>
      </c>
      <c r="J53" s="22">
        <f>I53*4%</f>
        <v>4.6151999999999997</v>
      </c>
      <c r="K53" s="15" t="s">
        <v>34</v>
      </c>
      <c r="L53" s="15" t="s">
        <v>34</v>
      </c>
      <c r="M53" s="28" t="s">
        <v>189</v>
      </c>
      <c r="N53" s="54" t="s">
        <v>188</v>
      </c>
      <c r="O53" s="15" t="s">
        <v>33</v>
      </c>
      <c r="P53" s="8"/>
      <c r="Q53" s="15">
        <v>2021</v>
      </c>
      <c r="R53" s="15">
        <v>2</v>
      </c>
      <c r="S53" s="21"/>
    </row>
    <row r="54" spans="1:19" ht="15.75" x14ac:dyDescent="0.25">
      <c r="A54" s="14" t="s">
        <v>31</v>
      </c>
      <c r="B54" s="47"/>
      <c r="C54" s="14" t="s">
        <v>32</v>
      </c>
      <c r="D54" s="28" t="s">
        <v>36</v>
      </c>
      <c r="E54" s="32">
        <v>0.03</v>
      </c>
      <c r="F54" s="22">
        <v>82.5</v>
      </c>
      <c r="G54" s="22">
        <f>F54*21%</f>
        <v>17.324999999999999</v>
      </c>
      <c r="H54" s="56">
        <v>44356</v>
      </c>
      <c r="I54" s="22">
        <v>82.5</v>
      </c>
      <c r="J54" s="22">
        <f>I54*21%</f>
        <v>17.324999999999999</v>
      </c>
      <c r="K54" s="15" t="s">
        <v>34</v>
      </c>
      <c r="L54" s="15" t="s">
        <v>34</v>
      </c>
      <c r="M54" s="28" t="s">
        <v>42</v>
      </c>
      <c r="N54" s="54" t="s">
        <v>187</v>
      </c>
      <c r="O54" s="15" t="s">
        <v>33</v>
      </c>
      <c r="P54" s="8"/>
      <c r="Q54" s="15">
        <v>2021</v>
      </c>
      <c r="R54" s="15">
        <v>2</v>
      </c>
      <c r="S54" s="21"/>
    </row>
    <row r="55" spans="1:19" ht="15.75" x14ac:dyDescent="0.25">
      <c r="A55" s="14" t="s">
        <v>31</v>
      </c>
      <c r="B55" s="47"/>
      <c r="C55" s="14" t="s">
        <v>186</v>
      </c>
      <c r="D55" s="28" t="s">
        <v>185</v>
      </c>
      <c r="E55" s="32">
        <v>0.03</v>
      </c>
      <c r="F55" s="22">
        <v>359.5</v>
      </c>
      <c r="G55" s="22">
        <f>F55*21%</f>
        <v>75.49499999999999</v>
      </c>
      <c r="H55" s="56">
        <v>44376</v>
      </c>
      <c r="I55" s="22">
        <v>359.5</v>
      </c>
      <c r="J55" s="22">
        <f>I55*21%</f>
        <v>75.49499999999999</v>
      </c>
      <c r="K55" s="15" t="s">
        <v>34</v>
      </c>
      <c r="L55" s="15" t="s">
        <v>34</v>
      </c>
      <c r="M55" s="28" t="s">
        <v>184</v>
      </c>
      <c r="N55" s="54" t="s">
        <v>183</v>
      </c>
      <c r="O55" s="15" t="s">
        <v>33</v>
      </c>
      <c r="P55" s="8"/>
      <c r="Q55" s="15">
        <v>2021</v>
      </c>
      <c r="R55" s="15">
        <v>2</v>
      </c>
      <c r="S55" s="21"/>
    </row>
    <row r="56" spans="1:19" ht="30" x14ac:dyDescent="0.25">
      <c r="A56" s="14" t="s">
        <v>31</v>
      </c>
      <c r="B56" s="47"/>
      <c r="C56" s="14" t="s">
        <v>32</v>
      </c>
      <c r="D56" s="28" t="s">
        <v>180</v>
      </c>
      <c r="E56" s="32">
        <v>0.03</v>
      </c>
      <c r="F56" s="22">
        <v>520</v>
      </c>
      <c r="G56" s="22">
        <f>F56*0%</f>
        <v>0</v>
      </c>
      <c r="H56" s="56">
        <v>44356</v>
      </c>
      <c r="I56" s="22">
        <v>520</v>
      </c>
      <c r="J56" s="22">
        <f>I56*0%</f>
        <v>0</v>
      </c>
      <c r="K56" s="15" t="s">
        <v>34</v>
      </c>
      <c r="L56" s="15" t="s">
        <v>34</v>
      </c>
      <c r="M56" s="55" t="s">
        <v>182</v>
      </c>
      <c r="N56" s="54" t="s">
        <v>181</v>
      </c>
      <c r="O56" s="15" t="s">
        <v>33</v>
      </c>
      <c r="P56" s="8"/>
      <c r="Q56" s="15">
        <v>2021</v>
      </c>
      <c r="R56" s="15">
        <v>2</v>
      </c>
      <c r="S56" s="21"/>
    </row>
    <row r="57" spans="1:19" ht="79.5" customHeight="1" x14ac:dyDescent="0.25">
      <c r="A57" s="14" t="s">
        <v>31</v>
      </c>
      <c r="B57" s="47"/>
      <c r="C57" s="14" t="s">
        <v>32</v>
      </c>
      <c r="D57" s="28" t="s">
        <v>180</v>
      </c>
      <c r="E57" s="32">
        <v>0.03</v>
      </c>
      <c r="F57" s="22">
        <v>416</v>
      </c>
      <c r="G57" s="22">
        <f>F57*0%</f>
        <v>0</v>
      </c>
      <c r="H57" s="56">
        <v>44356</v>
      </c>
      <c r="I57" s="22">
        <v>416</v>
      </c>
      <c r="J57" s="22">
        <f>I57*0%</f>
        <v>0</v>
      </c>
      <c r="K57" s="15" t="s">
        <v>34</v>
      </c>
      <c r="L57" s="15" t="s">
        <v>34</v>
      </c>
      <c r="M57" s="55" t="s">
        <v>182</v>
      </c>
      <c r="N57" s="54" t="s">
        <v>181</v>
      </c>
      <c r="O57" s="15" t="s">
        <v>33</v>
      </c>
      <c r="P57" s="8"/>
      <c r="Q57" s="15">
        <v>2021</v>
      </c>
      <c r="R57" s="15">
        <v>2</v>
      </c>
      <c r="S57" s="21"/>
    </row>
    <row r="58" spans="1:19" ht="30" x14ac:dyDescent="0.25">
      <c r="A58" s="14" t="s">
        <v>31</v>
      </c>
      <c r="B58" s="47"/>
      <c r="C58" s="14" t="s">
        <v>32</v>
      </c>
      <c r="D58" s="28" t="s">
        <v>180</v>
      </c>
      <c r="E58" s="32">
        <v>0.03</v>
      </c>
      <c r="F58" s="22">
        <v>1248</v>
      </c>
      <c r="G58" s="22">
        <f>F58*0%</f>
        <v>0</v>
      </c>
      <c r="H58" s="56">
        <v>44369</v>
      </c>
      <c r="I58" s="22">
        <v>1248</v>
      </c>
      <c r="J58" s="22">
        <f>I58*0%</f>
        <v>0</v>
      </c>
      <c r="K58" s="15" t="s">
        <v>34</v>
      </c>
      <c r="L58" s="15" t="s">
        <v>34</v>
      </c>
      <c r="M58" s="55" t="s">
        <v>182</v>
      </c>
      <c r="N58" s="54" t="s">
        <v>181</v>
      </c>
      <c r="O58" s="15" t="s">
        <v>33</v>
      </c>
      <c r="P58" s="17"/>
      <c r="Q58" s="15">
        <v>2021</v>
      </c>
      <c r="R58" s="15">
        <v>2</v>
      </c>
      <c r="S58" s="21"/>
    </row>
    <row r="59" spans="1:19" ht="30" x14ac:dyDescent="0.25">
      <c r="A59" s="14" t="s">
        <v>31</v>
      </c>
      <c r="B59" s="47"/>
      <c r="C59" s="14" t="s">
        <v>32</v>
      </c>
      <c r="D59" s="28" t="s">
        <v>180</v>
      </c>
      <c r="E59" s="32">
        <v>0.03</v>
      </c>
      <c r="F59" s="22">
        <v>50</v>
      </c>
      <c r="G59" s="22">
        <f>F59*21%</f>
        <v>10.5</v>
      </c>
      <c r="H59" s="56">
        <v>44291</v>
      </c>
      <c r="I59" s="22">
        <v>50</v>
      </c>
      <c r="J59" s="22">
        <f>I59*21%</f>
        <v>10.5</v>
      </c>
      <c r="K59" s="15" t="s">
        <v>34</v>
      </c>
      <c r="L59" s="15" t="s">
        <v>34</v>
      </c>
      <c r="M59" s="55" t="s">
        <v>179</v>
      </c>
      <c r="N59" s="54" t="s">
        <v>178</v>
      </c>
      <c r="O59" s="15" t="s">
        <v>33</v>
      </c>
      <c r="P59" s="17"/>
      <c r="Q59" s="15">
        <v>2021</v>
      </c>
      <c r="R59" s="15">
        <v>2</v>
      </c>
      <c r="S59" s="21"/>
    </row>
    <row r="60" spans="1:19" ht="15.75" x14ac:dyDescent="0.25">
      <c r="A60" s="14" t="s">
        <v>31</v>
      </c>
      <c r="B60" s="47"/>
      <c r="C60" s="14" t="s">
        <v>32</v>
      </c>
      <c r="D60" s="28" t="s">
        <v>177</v>
      </c>
      <c r="E60" s="32">
        <v>0.03</v>
      </c>
      <c r="F60" s="22">
        <v>198</v>
      </c>
      <c r="G60" s="22">
        <f>F60*21%</f>
        <v>41.58</v>
      </c>
      <c r="H60" s="56">
        <v>44292</v>
      </c>
      <c r="I60" s="22">
        <v>198</v>
      </c>
      <c r="J60" s="22">
        <f>I60*21%</f>
        <v>41.58</v>
      </c>
      <c r="K60" s="15" t="s">
        <v>34</v>
      </c>
      <c r="L60" s="15" t="s">
        <v>34</v>
      </c>
      <c r="M60" s="55" t="s">
        <v>176</v>
      </c>
      <c r="N60" s="54" t="s">
        <v>175</v>
      </c>
      <c r="O60" s="15" t="s">
        <v>33</v>
      </c>
      <c r="P60" s="17"/>
      <c r="Q60" s="15">
        <v>2021</v>
      </c>
      <c r="R60" s="15">
        <v>2</v>
      </c>
      <c r="S60" s="21"/>
    </row>
    <row r="61" spans="1:19" ht="15.75" x14ac:dyDescent="0.25">
      <c r="A61" s="53"/>
      <c r="B61" s="52"/>
      <c r="C61" s="51"/>
      <c r="D61" s="31"/>
      <c r="E61" s="46"/>
      <c r="F61" s="34"/>
      <c r="G61" s="34"/>
      <c r="H61" s="50"/>
      <c r="I61" s="34"/>
      <c r="J61" s="34"/>
      <c r="K61" s="37"/>
      <c r="L61" s="37"/>
      <c r="M61" s="31"/>
      <c r="N61" s="49"/>
      <c r="O61" s="37"/>
      <c r="P61" s="48"/>
      <c r="Q61" s="37"/>
      <c r="R61" s="37"/>
      <c r="S61" s="21"/>
    </row>
    <row r="62" spans="1:19" ht="15.75" x14ac:dyDescent="0.25">
      <c r="A62" s="14"/>
      <c r="B62" s="47"/>
      <c r="C62" s="41"/>
      <c r="D62" s="28"/>
      <c r="E62" s="32"/>
      <c r="F62" s="22"/>
      <c r="G62" s="22"/>
      <c r="H62" s="27"/>
      <c r="I62" s="22"/>
      <c r="J62" s="22"/>
      <c r="K62" s="15"/>
      <c r="L62" s="15"/>
      <c r="M62" s="28"/>
      <c r="N62" s="35"/>
      <c r="O62" s="15"/>
      <c r="P62" s="17"/>
      <c r="Q62" s="15"/>
      <c r="R62" s="15"/>
      <c r="S62" s="21"/>
    </row>
    <row r="63" spans="1:19" ht="15.75" x14ac:dyDescent="0.25">
      <c r="A63" s="14"/>
      <c r="B63" s="47"/>
      <c r="C63" s="41"/>
      <c r="D63" s="28"/>
      <c r="E63" s="32"/>
      <c r="F63" s="22"/>
      <c r="G63" s="22"/>
      <c r="H63" s="27"/>
      <c r="I63" s="22"/>
      <c r="J63" s="22"/>
      <c r="K63" s="15"/>
      <c r="L63" s="15"/>
      <c r="M63" s="28"/>
      <c r="N63" s="35"/>
      <c r="O63" s="15"/>
      <c r="P63" s="17"/>
      <c r="Q63" s="15"/>
      <c r="R63" s="15"/>
      <c r="S63" s="21"/>
    </row>
    <row r="64" spans="1:19" ht="15.75" x14ac:dyDescent="0.25">
      <c r="A64" s="14"/>
      <c r="B64" s="46"/>
      <c r="C64" s="41"/>
      <c r="D64" s="28"/>
      <c r="E64" s="32"/>
      <c r="F64" s="22"/>
      <c r="G64" s="22"/>
      <c r="H64" s="27"/>
      <c r="I64" s="22"/>
      <c r="J64" s="22"/>
      <c r="K64" s="15"/>
      <c r="L64" s="15"/>
      <c r="M64" s="28"/>
      <c r="N64" s="35"/>
      <c r="O64" s="15"/>
      <c r="P64" s="48"/>
      <c r="Q64" s="15"/>
      <c r="R64" s="15"/>
      <c r="S64" s="21"/>
    </row>
    <row r="65" spans="1:19" ht="15.75" x14ac:dyDescent="0.25">
      <c r="A65" s="14"/>
      <c r="B65" s="32"/>
      <c r="C65" s="41"/>
      <c r="D65" s="28"/>
      <c r="E65" s="32"/>
      <c r="F65" s="22"/>
      <c r="G65" s="22"/>
      <c r="H65" s="27"/>
      <c r="I65" s="22"/>
      <c r="J65" s="22"/>
      <c r="K65" s="15"/>
      <c r="L65" s="15"/>
      <c r="M65" s="28"/>
      <c r="N65" s="35"/>
      <c r="O65" s="15"/>
      <c r="P65" s="17"/>
      <c r="Q65" s="15"/>
      <c r="R65" s="15"/>
      <c r="S65" s="21"/>
    </row>
    <row r="66" spans="1:19" ht="15.75" x14ac:dyDescent="0.25">
      <c r="A66" s="14"/>
      <c r="B66" s="47"/>
      <c r="C66" s="41"/>
      <c r="D66" s="28"/>
      <c r="E66" s="32"/>
      <c r="F66" s="22"/>
      <c r="G66" s="22"/>
      <c r="H66" s="27"/>
      <c r="I66" s="22"/>
      <c r="J66" s="22"/>
      <c r="K66" s="15"/>
      <c r="L66" s="15"/>
      <c r="M66" s="28"/>
      <c r="N66" s="35"/>
      <c r="O66" s="15"/>
      <c r="P66" s="17"/>
      <c r="Q66" s="15"/>
      <c r="R66" s="15"/>
      <c r="S66" s="21"/>
    </row>
    <row r="67" spans="1:19" ht="15.75" x14ac:dyDescent="0.25">
      <c r="A67" s="14"/>
      <c r="B67" s="47"/>
      <c r="C67" s="41"/>
      <c r="D67" s="28"/>
      <c r="E67" s="32"/>
      <c r="F67" s="22"/>
      <c r="G67" s="22"/>
      <c r="H67" s="27"/>
      <c r="I67" s="22"/>
      <c r="J67" s="22"/>
      <c r="K67" s="15"/>
      <c r="L67" s="15"/>
      <c r="M67" s="28"/>
      <c r="N67" s="44"/>
      <c r="O67" s="15"/>
      <c r="P67" s="17"/>
      <c r="Q67" s="15"/>
      <c r="R67" s="15"/>
      <c r="S67" s="21"/>
    </row>
    <row r="68" spans="1:19" ht="15.75" x14ac:dyDescent="0.25">
      <c r="A68" s="14"/>
      <c r="B68" s="47"/>
      <c r="C68" s="41"/>
      <c r="D68" s="28"/>
      <c r="E68" s="32"/>
      <c r="F68" s="23"/>
      <c r="G68" s="22"/>
      <c r="H68" s="26"/>
      <c r="I68" s="23"/>
      <c r="J68" s="22"/>
      <c r="K68" s="15"/>
      <c r="L68" s="15"/>
      <c r="M68" s="28"/>
      <c r="N68" s="27"/>
      <c r="O68" s="15"/>
      <c r="P68" s="17"/>
      <c r="Q68" s="15"/>
      <c r="R68" s="15"/>
      <c r="S68" s="21"/>
    </row>
    <row r="69" spans="1:19" ht="15.75" x14ac:dyDescent="0.25">
      <c r="A69" s="14"/>
      <c r="B69" s="47"/>
      <c r="C69" s="41"/>
      <c r="D69" s="28"/>
      <c r="E69" s="32"/>
      <c r="F69" s="22"/>
      <c r="G69" s="22"/>
      <c r="H69" s="19"/>
      <c r="I69" s="22"/>
      <c r="J69" s="22"/>
      <c r="K69" s="15"/>
      <c r="L69" s="15"/>
      <c r="M69" s="28"/>
      <c r="N69" s="27"/>
      <c r="O69" s="15"/>
      <c r="P69" s="18"/>
      <c r="Q69" s="15"/>
      <c r="R69" s="15"/>
      <c r="S69" s="21"/>
    </row>
    <row r="70" spans="1:19" ht="15.75" x14ac:dyDescent="0.25">
      <c r="A70" s="14"/>
      <c r="B70" s="39"/>
      <c r="C70" s="41"/>
      <c r="D70" s="28"/>
      <c r="E70" s="32"/>
      <c r="F70" s="22"/>
      <c r="G70" s="22"/>
      <c r="H70" s="19"/>
      <c r="I70" s="22"/>
      <c r="J70" s="22"/>
      <c r="K70" s="15"/>
      <c r="L70" s="15"/>
      <c r="M70" s="28"/>
      <c r="N70" s="27"/>
      <c r="O70" s="15"/>
      <c r="P70" s="18"/>
      <c r="Q70" s="15"/>
      <c r="R70" s="15"/>
      <c r="S70" s="21"/>
    </row>
    <row r="71" spans="1:19" ht="15.75" x14ac:dyDescent="0.25">
      <c r="A71" s="14"/>
      <c r="B71" s="39"/>
      <c r="C71" s="41"/>
      <c r="D71" s="28"/>
      <c r="E71" s="32"/>
      <c r="F71" s="23"/>
      <c r="G71" s="22"/>
      <c r="H71" s="26"/>
      <c r="I71" s="23"/>
      <c r="J71" s="22"/>
      <c r="K71" s="15"/>
      <c r="L71" s="15"/>
      <c r="M71" s="28"/>
      <c r="N71" s="27"/>
      <c r="O71" s="15"/>
      <c r="P71" s="18"/>
      <c r="Q71" s="15"/>
      <c r="R71" s="15"/>
      <c r="S71" s="21"/>
    </row>
    <row r="72" spans="1:19" ht="15.75" x14ac:dyDescent="0.25">
      <c r="A72" s="14"/>
      <c r="B72" s="39"/>
      <c r="C72" s="41"/>
      <c r="D72" s="28"/>
      <c r="E72" s="32"/>
      <c r="F72" s="22"/>
      <c r="G72" s="22"/>
      <c r="H72" s="26"/>
      <c r="I72" s="22"/>
      <c r="J72" s="22"/>
      <c r="K72" s="15"/>
      <c r="L72" s="15"/>
      <c r="M72" s="28"/>
      <c r="N72" s="27"/>
      <c r="O72" s="15"/>
      <c r="P72" s="18"/>
      <c r="Q72" s="15"/>
      <c r="R72" s="15"/>
      <c r="S72" s="21"/>
    </row>
    <row r="73" spans="1:19" ht="15.75" x14ac:dyDescent="0.25">
      <c r="A73" s="14"/>
      <c r="B73" s="39"/>
      <c r="C73" s="41"/>
      <c r="D73" s="28"/>
      <c r="E73" s="32"/>
      <c r="F73" s="23"/>
      <c r="G73" s="22"/>
      <c r="H73" s="26"/>
      <c r="I73" s="23"/>
      <c r="J73" s="22"/>
      <c r="K73" s="15"/>
      <c r="L73" s="15"/>
      <c r="M73" s="28"/>
      <c r="N73" s="27"/>
      <c r="O73" s="15"/>
      <c r="P73" s="18"/>
      <c r="Q73" s="15"/>
      <c r="R73" s="15"/>
      <c r="S73" s="21"/>
    </row>
    <row r="74" spans="1:19" ht="15.75" x14ac:dyDescent="0.25">
      <c r="A74" s="14"/>
      <c r="B74" s="39"/>
      <c r="C74" s="41"/>
      <c r="D74" s="28"/>
      <c r="E74" s="32"/>
      <c r="F74" s="23"/>
      <c r="G74" s="22"/>
      <c r="H74" s="26"/>
      <c r="I74" s="23"/>
      <c r="J74" s="22"/>
      <c r="K74" s="15"/>
      <c r="L74" s="15"/>
      <c r="M74" s="28"/>
      <c r="N74" s="27"/>
      <c r="O74" s="15"/>
      <c r="P74" s="18"/>
      <c r="Q74" s="15"/>
      <c r="R74" s="15"/>
      <c r="S74" s="21"/>
    </row>
    <row r="75" spans="1:19" ht="15.75" x14ac:dyDescent="0.25">
      <c r="A75" s="14"/>
      <c r="B75" s="39"/>
      <c r="C75" s="41"/>
      <c r="D75" s="28"/>
      <c r="E75" s="32"/>
      <c r="F75" s="22"/>
      <c r="G75" s="23"/>
      <c r="H75" s="19"/>
      <c r="I75" s="22"/>
      <c r="J75" s="23"/>
      <c r="K75" s="15"/>
      <c r="L75" s="15"/>
      <c r="M75" s="28"/>
      <c r="N75" s="27"/>
      <c r="O75" s="15"/>
      <c r="P75" s="18"/>
      <c r="Q75" s="15"/>
      <c r="R75" s="15"/>
      <c r="S75" s="21"/>
    </row>
    <row r="76" spans="1:19" ht="15.75" x14ac:dyDescent="0.25">
      <c r="A76" s="14"/>
      <c r="B76" s="39"/>
      <c r="C76" s="14"/>
      <c r="D76" s="31"/>
      <c r="E76" s="46"/>
      <c r="F76" s="33"/>
      <c r="G76" s="34"/>
      <c r="H76" s="38"/>
      <c r="I76" s="33"/>
      <c r="J76" s="34"/>
      <c r="K76" s="37"/>
      <c r="L76" s="37"/>
      <c r="M76" s="31"/>
      <c r="N76" s="36"/>
      <c r="O76" s="37"/>
      <c r="P76" s="45"/>
      <c r="Q76" s="15"/>
      <c r="R76" s="15"/>
      <c r="S76" s="21"/>
    </row>
    <row r="77" spans="1:19" ht="28.5" customHeight="1" x14ac:dyDescent="0.25">
      <c r="A77" s="14"/>
      <c r="B77" s="39"/>
      <c r="C77" s="14"/>
      <c r="D77" s="31"/>
      <c r="E77" s="32"/>
      <c r="F77" s="33"/>
      <c r="G77" s="34"/>
      <c r="H77" s="38"/>
      <c r="I77" s="33"/>
      <c r="J77" s="34"/>
      <c r="K77" s="15"/>
      <c r="L77" s="15"/>
      <c r="M77" s="31"/>
      <c r="N77" s="36"/>
      <c r="O77" s="37"/>
      <c r="P77" s="18"/>
      <c r="Q77" s="15"/>
      <c r="R77" s="15"/>
      <c r="S77" s="21"/>
    </row>
    <row r="78" spans="1:19" ht="15.75" x14ac:dyDescent="0.25">
      <c r="A78" s="14"/>
      <c r="B78" s="39"/>
      <c r="C78" s="14"/>
      <c r="D78" s="31"/>
      <c r="E78" s="32"/>
      <c r="F78" s="33"/>
      <c r="G78" s="34"/>
      <c r="H78" s="38"/>
      <c r="I78" s="33"/>
      <c r="J78" s="34"/>
      <c r="K78" s="15"/>
      <c r="L78" s="15"/>
      <c r="M78" s="28"/>
      <c r="N78" s="36"/>
      <c r="O78" s="37"/>
      <c r="P78" s="18"/>
      <c r="Q78" s="15"/>
      <c r="R78" s="15"/>
      <c r="S78" s="21"/>
    </row>
    <row r="79" spans="1:19" ht="15.75" x14ac:dyDescent="0.25">
      <c r="A79" s="14"/>
      <c r="B79" s="39"/>
      <c r="C79" s="14"/>
      <c r="D79" s="31"/>
      <c r="E79" s="32"/>
      <c r="F79" s="33"/>
      <c r="G79" s="34"/>
      <c r="H79" s="38"/>
      <c r="I79" s="33"/>
      <c r="J79" s="34"/>
      <c r="K79" s="15"/>
      <c r="L79" s="15"/>
      <c r="M79" s="28"/>
      <c r="N79" s="36"/>
      <c r="O79" s="37"/>
      <c r="P79" s="18"/>
      <c r="Q79" s="15"/>
      <c r="R79" s="15"/>
      <c r="S79" s="21"/>
    </row>
    <row r="80" spans="1:19" ht="15.75" x14ac:dyDescent="0.25">
      <c r="A80" s="14"/>
      <c r="B80" s="39"/>
      <c r="C80" s="14"/>
      <c r="D80" s="31"/>
      <c r="E80" s="32"/>
      <c r="F80" s="33"/>
      <c r="G80" s="34"/>
      <c r="H80" s="38"/>
      <c r="I80" s="33"/>
      <c r="J80" s="34"/>
      <c r="K80" s="15"/>
      <c r="L80" s="15"/>
      <c r="M80" s="28"/>
      <c r="N80" s="36"/>
      <c r="O80" s="37"/>
      <c r="P80" s="18"/>
      <c r="Q80" s="15"/>
      <c r="R80" s="15"/>
      <c r="S80" s="21"/>
    </row>
    <row r="81" spans="1:19" ht="15.75" x14ac:dyDescent="0.25">
      <c r="A81" s="14"/>
      <c r="B81" s="39"/>
      <c r="C81" s="14"/>
      <c r="D81" s="28"/>
      <c r="E81" s="32"/>
      <c r="F81" s="24"/>
      <c r="G81" s="22"/>
      <c r="H81" s="26"/>
      <c r="I81" s="24"/>
      <c r="J81" s="22"/>
      <c r="K81" s="15"/>
      <c r="L81" s="15"/>
      <c r="M81" s="28"/>
      <c r="N81" s="36"/>
      <c r="O81" s="37"/>
      <c r="P81" s="18"/>
      <c r="Q81" s="15"/>
      <c r="R81" s="15"/>
      <c r="S81" s="21"/>
    </row>
    <row r="82" spans="1:19" ht="15.75" x14ac:dyDescent="0.25">
      <c r="A82" s="14"/>
      <c r="B82" s="18"/>
      <c r="C82" s="14"/>
      <c r="D82" s="28"/>
      <c r="E82" s="32"/>
      <c r="F82" s="24"/>
      <c r="G82" s="22"/>
      <c r="H82" s="26"/>
      <c r="I82" s="24"/>
      <c r="J82" s="22"/>
      <c r="K82" s="15"/>
      <c r="L82" s="15"/>
      <c r="M82" s="28"/>
      <c r="N82" s="36"/>
      <c r="O82" s="37"/>
      <c r="P82" s="18"/>
      <c r="Q82" s="15"/>
      <c r="R82" s="15"/>
      <c r="S82" s="21"/>
    </row>
    <row r="83" spans="1:19" ht="15.75" x14ac:dyDescent="0.25">
      <c r="A83" s="14"/>
      <c r="B83" s="18"/>
      <c r="C83" s="14"/>
      <c r="D83" s="28"/>
      <c r="E83" s="32"/>
      <c r="F83" s="24"/>
      <c r="G83" s="22"/>
      <c r="H83" s="26"/>
      <c r="I83" s="24"/>
      <c r="J83" s="22"/>
      <c r="K83" s="15"/>
      <c r="L83" s="15"/>
      <c r="M83" s="28"/>
      <c r="N83" s="36"/>
      <c r="O83" s="37"/>
      <c r="P83" s="18"/>
      <c r="Q83" s="15"/>
      <c r="R83" s="15"/>
      <c r="S83" s="21"/>
    </row>
    <row r="84" spans="1:19" ht="15.75" x14ac:dyDescent="0.25">
      <c r="A84" s="14"/>
      <c r="B84" s="18"/>
      <c r="C84" s="14"/>
      <c r="D84" s="28"/>
      <c r="E84" s="32"/>
      <c r="F84" s="24"/>
      <c r="G84" s="22"/>
      <c r="H84" s="26"/>
      <c r="I84" s="24"/>
      <c r="J84" s="22"/>
      <c r="K84" s="15"/>
      <c r="L84" s="15"/>
      <c r="M84" s="28"/>
      <c r="N84" s="36"/>
      <c r="O84" s="37"/>
      <c r="P84" s="18"/>
      <c r="Q84" s="15"/>
      <c r="R84" s="15"/>
      <c r="S84" s="21"/>
    </row>
    <row r="85" spans="1:19" ht="15.75" x14ac:dyDescent="0.25">
      <c r="A85" s="14"/>
      <c r="B85" s="18"/>
      <c r="C85" s="14"/>
      <c r="D85" s="28"/>
      <c r="E85" s="32"/>
      <c r="F85" s="24"/>
      <c r="G85" s="22"/>
      <c r="H85" s="26"/>
      <c r="I85" s="24"/>
      <c r="J85" s="22"/>
      <c r="K85" s="15"/>
      <c r="L85" s="15"/>
      <c r="M85" s="28"/>
      <c r="N85" s="36"/>
      <c r="O85" s="37"/>
      <c r="P85" s="18"/>
      <c r="Q85" s="15"/>
      <c r="R85" s="15"/>
      <c r="S85" s="21"/>
    </row>
    <row r="86" spans="1:19" ht="15.75" x14ac:dyDescent="0.25">
      <c r="A86" s="14"/>
      <c r="B86" s="18"/>
      <c r="C86" s="14"/>
      <c r="D86" s="28"/>
      <c r="E86" s="32"/>
      <c r="F86" s="24"/>
      <c r="G86" s="22"/>
      <c r="H86" s="26"/>
      <c r="I86" s="24"/>
      <c r="J86" s="22"/>
      <c r="K86" s="15"/>
      <c r="L86" s="15"/>
      <c r="M86" s="28"/>
      <c r="N86" s="36"/>
      <c r="O86" s="37"/>
      <c r="P86" s="18"/>
      <c r="Q86" s="15"/>
      <c r="R86" s="15"/>
      <c r="S86" s="21"/>
    </row>
    <row r="87" spans="1:19" ht="15.75" x14ac:dyDescent="0.25">
      <c r="A87" s="14"/>
      <c r="B87" s="18"/>
      <c r="C87" s="14"/>
      <c r="D87" s="28"/>
      <c r="E87" s="32"/>
      <c r="F87" s="24"/>
      <c r="G87" s="22"/>
      <c r="H87" s="26"/>
      <c r="I87" s="24"/>
      <c r="J87" s="22"/>
      <c r="K87" s="15"/>
      <c r="L87" s="15"/>
      <c r="M87" s="28"/>
      <c r="N87" s="36"/>
      <c r="O87" s="37"/>
      <c r="P87" s="18"/>
      <c r="Q87" s="15"/>
      <c r="R87" s="15"/>
      <c r="S87" s="21"/>
    </row>
    <row r="88" spans="1:19" ht="15.75" x14ac:dyDescent="0.25">
      <c r="A88" s="14"/>
      <c r="B88" s="18"/>
      <c r="C88" s="14"/>
      <c r="D88" s="28"/>
      <c r="E88" s="32"/>
      <c r="F88" s="24"/>
      <c r="G88" s="22"/>
      <c r="H88" s="26"/>
      <c r="I88" s="24"/>
      <c r="J88" s="22"/>
      <c r="K88" s="15"/>
      <c r="L88" s="15"/>
      <c r="M88" s="28"/>
      <c r="N88" s="36"/>
      <c r="O88" s="37"/>
      <c r="P88" s="18"/>
      <c r="Q88" s="15"/>
      <c r="R88" s="15"/>
      <c r="S88" s="21"/>
    </row>
    <row r="89" spans="1:19" ht="15.75" x14ac:dyDescent="0.25">
      <c r="A89" s="14"/>
      <c r="B89" s="21"/>
      <c r="C89" s="14"/>
      <c r="D89" s="28"/>
      <c r="E89" s="32"/>
      <c r="F89" s="24"/>
      <c r="G89" s="22"/>
      <c r="H89" s="19"/>
      <c r="I89" s="24"/>
      <c r="J89" s="22"/>
      <c r="K89" s="15"/>
      <c r="L89" s="15"/>
      <c r="M89" s="28"/>
      <c r="N89" s="27"/>
      <c r="O89" s="15"/>
      <c r="P89" s="18"/>
      <c r="Q89" s="15"/>
      <c r="R89" s="15"/>
      <c r="S89" s="21"/>
    </row>
    <row r="90" spans="1:19" ht="15.75" x14ac:dyDescent="0.25">
      <c r="A90" s="14"/>
      <c r="B90" s="21"/>
      <c r="C90" s="14"/>
      <c r="D90" s="28"/>
      <c r="E90" s="32"/>
      <c r="F90" s="24"/>
      <c r="G90" s="23"/>
      <c r="H90" s="26"/>
      <c r="I90" s="24"/>
      <c r="J90" s="23"/>
      <c r="K90" s="15"/>
      <c r="L90" s="15"/>
      <c r="M90" s="28"/>
      <c r="N90" s="27"/>
      <c r="O90" s="15"/>
      <c r="P90" s="18"/>
      <c r="Q90" s="15"/>
      <c r="R90" s="15"/>
      <c r="S90" s="21"/>
    </row>
    <row r="91" spans="1:19" ht="15.75" x14ac:dyDescent="0.25">
      <c r="A91" s="14"/>
      <c r="B91" s="21"/>
      <c r="C91" s="14"/>
      <c r="D91" s="28"/>
      <c r="E91" s="32"/>
      <c r="F91" s="24"/>
      <c r="G91" s="22"/>
      <c r="H91" s="19"/>
      <c r="I91" s="24"/>
      <c r="J91" s="22"/>
      <c r="K91" s="15"/>
      <c r="L91" s="15"/>
      <c r="M91" s="28"/>
      <c r="N91" s="29"/>
      <c r="O91" s="15"/>
      <c r="P91" s="18"/>
      <c r="Q91" s="15"/>
      <c r="R91" s="15"/>
      <c r="S91" s="21"/>
    </row>
    <row r="92" spans="1:19" ht="15.75" x14ac:dyDescent="0.25">
      <c r="A92" s="14"/>
      <c r="B92" s="21"/>
      <c r="C92" s="14"/>
      <c r="D92" s="28"/>
      <c r="E92" s="32"/>
      <c r="F92" s="25"/>
      <c r="G92" s="22"/>
      <c r="H92" s="19"/>
      <c r="I92" s="25"/>
      <c r="J92" s="22"/>
      <c r="K92" s="15"/>
      <c r="L92" s="15"/>
      <c r="M92" s="28"/>
      <c r="N92" s="29"/>
      <c r="O92" s="15"/>
      <c r="P92" s="18"/>
      <c r="Q92" s="15"/>
      <c r="R92" s="15"/>
      <c r="S92" s="21"/>
    </row>
    <row r="93" spans="1:19" ht="15.75" x14ac:dyDescent="0.25">
      <c r="A93" s="14"/>
      <c r="B93" s="21"/>
      <c r="C93" s="14"/>
      <c r="D93" s="28"/>
      <c r="E93" s="32"/>
      <c r="F93" s="24"/>
      <c r="G93" s="22"/>
      <c r="H93" s="19"/>
      <c r="I93" s="24"/>
      <c r="J93" s="22"/>
      <c r="K93" s="15"/>
      <c r="L93" s="15"/>
      <c r="M93" s="28"/>
      <c r="N93" s="29"/>
      <c r="O93" s="15"/>
      <c r="P93" s="18"/>
      <c r="Q93" s="15"/>
      <c r="R93" s="15"/>
      <c r="S93" s="21"/>
    </row>
    <row r="94" spans="1:19" ht="15.75" x14ac:dyDescent="0.25">
      <c r="A94" s="14"/>
      <c r="B94" s="21"/>
      <c r="C94" s="14"/>
      <c r="D94" s="28"/>
      <c r="E94" s="32"/>
      <c r="F94" s="24"/>
      <c r="G94" s="22"/>
      <c r="H94" s="19"/>
      <c r="I94" s="24"/>
      <c r="J94" s="22"/>
      <c r="K94" s="15"/>
      <c r="L94" s="15"/>
      <c r="M94" s="28"/>
      <c r="N94" s="29"/>
      <c r="O94" s="15"/>
      <c r="P94" s="18"/>
      <c r="Q94" s="15"/>
      <c r="R94" s="15"/>
      <c r="S94" s="21"/>
    </row>
  </sheetData>
  <printOptions horizontalCentered="1"/>
  <pageMargins left="3.937007874015748E-2" right="3.937007874015748E-2" top="0.94488188976377963" bottom="0.74803149606299213" header="0.31496062992125984" footer="0.31496062992125984"/>
  <pageSetup paperSize="8" scale="70" orientation="landscape" r:id="rId1"/>
  <headerFooter>
    <oddHeader>&amp;C&amp;"Arial,Negrita"&amp;14&amp;K03+000CONTRATOS MENORES - AÑO 2021 
ÓRGANO DE CONTRATACIÓN: SOGEPIMA&amp;KFF0000 &amp;R&amp;G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view="pageLayout" zoomScale="75" zoomScaleNormal="82" zoomScalePageLayoutView="75" workbookViewId="0">
      <selection activeCell="M1" sqref="M1:M1048576"/>
    </sheetView>
  </sheetViews>
  <sheetFormatPr baseColWidth="10" defaultRowHeight="15" x14ac:dyDescent="0.25"/>
  <cols>
    <col min="1" max="1" width="15" style="1" customWidth="1"/>
    <col min="2" max="2" width="13.85546875" style="1" bestFit="1" customWidth="1"/>
    <col min="3" max="3" width="14.85546875" style="1" bestFit="1" customWidth="1"/>
    <col min="4" max="4" width="36.42578125" style="1" customWidth="1"/>
    <col min="5" max="5" width="16.7109375" style="1" customWidth="1"/>
    <col min="6" max="6" width="15.28515625" style="1" customWidth="1"/>
    <col min="7" max="7" width="12.42578125" style="1" customWidth="1"/>
    <col min="8" max="8" width="13" style="1" customWidth="1"/>
    <col min="9" max="10" width="12.28515625" style="1" customWidth="1"/>
    <col min="11" max="11" width="14.85546875" style="1" customWidth="1"/>
    <col min="12" max="13" width="10.42578125" style="1" customWidth="1"/>
    <col min="14" max="14" width="22.5703125" style="1" customWidth="1"/>
    <col min="15" max="15" width="13.28515625" style="1" customWidth="1"/>
    <col min="16" max="16" width="12.7109375" style="13" customWidth="1"/>
    <col min="17" max="17" width="13.5703125" style="13" customWidth="1"/>
    <col min="18" max="18" width="11.42578125" style="1" customWidth="1"/>
    <col min="19" max="19" width="13.42578125" style="4" bestFit="1" customWidth="1"/>
    <col min="20" max="16384" width="11.42578125" style="1"/>
  </cols>
  <sheetData>
    <row r="1" spans="1:20" s="3" customFormat="1" ht="60" customHeight="1" x14ac:dyDescent="0.25">
      <c r="A1" s="2" t="s">
        <v>19</v>
      </c>
      <c r="B1" s="2" t="s">
        <v>20</v>
      </c>
      <c r="C1" s="2" t="s">
        <v>9</v>
      </c>
      <c r="D1" s="2" t="s">
        <v>0</v>
      </c>
      <c r="E1" s="2" t="s">
        <v>22</v>
      </c>
      <c r="F1" s="2" t="s">
        <v>25</v>
      </c>
      <c r="G1" s="2" t="s">
        <v>13</v>
      </c>
      <c r="H1" s="2" t="s">
        <v>14</v>
      </c>
      <c r="I1" s="2" t="s">
        <v>23</v>
      </c>
      <c r="J1" s="2" t="s">
        <v>24</v>
      </c>
      <c r="K1" s="2" t="s">
        <v>27</v>
      </c>
      <c r="L1" s="2" t="s">
        <v>15</v>
      </c>
      <c r="M1" s="2"/>
      <c r="N1" s="2" t="s">
        <v>4</v>
      </c>
      <c r="O1" s="2" t="s">
        <v>29</v>
      </c>
      <c r="P1" s="2" t="s">
        <v>17</v>
      </c>
      <c r="Q1" s="2" t="s">
        <v>12</v>
      </c>
      <c r="R1" s="2" t="s">
        <v>1</v>
      </c>
      <c r="S1" s="2" t="s">
        <v>2</v>
      </c>
      <c r="T1" s="30"/>
    </row>
    <row r="2" spans="1:20" ht="109.5" customHeight="1" x14ac:dyDescent="0.25">
      <c r="A2" s="5" t="s">
        <v>10</v>
      </c>
      <c r="B2" s="5" t="s">
        <v>21</v>
      </c>
      <c r="C2" s="5" t="s">
        <v>10</v>
      </c>
      <c r="D2" s="5" t="s">
        <v>7</v>
      </c>
      <c r="E2" s="5" t="s">
        <v>30</v>
      </c>
      <c r="F2" s="6" t="s">
        <v>8</v>
      </c>
      <c r="G2" s="6" t="s">
        <v>8</v>
      </c>
      <c r="H2" s="6" t="s">
        <v>18</v>
      </c>
      <c r="I2" s="6" t="s">
        <v>8</v>
      </c>
      <c r="J2" s="6" t="s">
        <v>8</v>
      </c>
      <c r="K2" s="6" t="s">
        <v>28</v>
      </c>
      <c r="L2" s="6" t="s">
        <v>16</v>
      </c>
      <c r="M2" s="6"/>
      <c r="N2" s="5" t="s">
        <v>7</v>
      </c>
      <c r="O2" s="5" t="s">
        <v>6</v>
      </c>
      <c r="P2" s="5" t="s">
        <v>26</v>
      </c>
      <c r="Q2" s="6" t="s">
        <v>11</v>
      </c>
      <c r="R2" s="5" t="s">
        <v>3</v>
      </c>
      <c r="S2" s="5" t="s">
        <v>5</v>
      </c>
      <c r="T2" s="21"/>
    </row>
    <row r="3" spans="1:20" ht="90" x14ac:dyDescent="0.25">
      <c r="A3" s="14" t="s">
        <v>31</v>
      </c>
      <c r="B3" s="32"/>
      <c r="C3" s="14" t="s">
        <v>32</v>
      </c>
      <c r="D3" s="28" t="s">
        <v>356</v>
      </c>
      <c r="E3" s="32">
        <v>0.03</v>
      </c>
      <c r="F3" s="22">
        <v>130.26</v>
      </c>
      <c r="G3" s="22">
        <f t="shared" ref="G3:G22" si="0">F3*21%</f>
        <v>27.354599999999998</v>
      </c>
      <c r="H3" s="27" t="s">
        <v>355</v>
      </c>
      <c r="I3" s="22">
        <v>130.26</v>
      </c>
      <c r="J3" s="22">
        <f t="shared" ref="J3:J22" si="1">I3*21%</f>
        <v>27.354599999999998</v>
      </c>
      <c r="K3" s="15" t="s">
        <v>34</v>
      </c>
      <c r="L3" s="15" t="s">
        <v>34</v>
      </c>
      <c r="M3" s="15"/>
      <c r="N3" s="28" t="s">
        <v>103</v>
      </c>
      <c r="O3" s="27" t="s">
        <v>119</v>
      </c>
      <c r="P3" s="15" t="s">
        <v>33</v>
      </c>
      <c r="Q3" s="7"/>
      <c r="R3" s="15">
        <v>2021</v>
      </c>
      <c r="S3" s="15">
        <v>3</v>
      </c>
      <c r="T3" s="21"/>
    </row>
    <row r="4" spans="1:20" ht="75" x14ac:dyDescent="0.25">
      <c r="A4" s="14" t="s">
        <v>31</v>
      </c>
      <c r="B4" s="32"/>
      <c r="C4" s="14" t="s">
        <v>32</v>
      </c>
      <c r="D4" s="42" t="s">
        <v>354</v>
      </c>
      <c r="E4" s="32">
        <v>0.03</v>
      </c>
      <c r="F4" s="22">
        <v>1680</v>
      </c>
      <c r="G4" s="22">
        <f t="shared" si="0"/>
        <v>352.8</v>
      </c>
      <c r="H4" s="27" t="s">
        <v>353</v>
      </c>
      <c r="I4" s="22">
        <v>1680</v>
      </c>
      <c r="J4" s="22">
        <f t="shared" si="1"/>
        <v>352.8</v>
      </c>
      <c r="K4" s="15" t="s">
        <v>34</v>
      </c>
      <c r="L4" s="15" t="s">
        <v>34</v>
      </c>
      <c r="M4" s="15"/>
      <c r="N4" s="28" t="s">
        <v>37</v>
      </c>
      <c r="O4" s="35" t="s">
        <v>120</v>
      </c>
      <c r="P4" s="15" t="s">
        <v>33</v>
      </c>
      <c r="Q4" s="8"/>
      <c r="R4" s="15">
        <v>2021</v>
      </c>
      <c r="S4" s="15">
        <v>3</v>
      </c>
      <c r="T4" s="21"/>
    </row>
    <row r="5" spans="1:20" ht="45" x14ac:dyDescent="0.25">
      <c r="A5" s="14" t="s">
        <v>31</v>
      </c>
      <c r="B5" s="32"/>
      <c r="C5" s="14" t="s">
        <v>186</v>
      </c>
      <c r="D5" s="28" t="s">
        <v>352</v>
      </c>
      <c r="E5" s="32">
        <v>0.03</v>
      </c>
      <c r="F5" s="22">
        <v>765.35</v>
      </c>
      <c r="G5" s="22">
        <f t="shared" si="0"/>
        <v>160.7235</v>
      </c>
      <c r="H5" s="27" t="s">
        <v>347</v>
      </c>
      <c r="I5" s="22">
        <v>765.35</v>
      </c>
      <c r="J5" s="22">
        <f t="shared" si="1"/>
        <v>160.7235</v>
      </c>
      <c r="K5" s="15" t="s">
        <v>34</v>
      </c>
      <c r="L5" s="15" t="s">
        <v>34</v>
      </c>
      <c r="M5" s="15"/>
      <c r="N5" s="28" t="s">
        <v>104</v>
      </c>
      <c r="O5" s="27" t="s">
        <v>121</v>
      </c>
      <c r="P5" s="15" t="s">
        <v>33</v>
      </c>
      <c r="Q5" s="8"/>
      <c r="R5" s="15">
        <v>2021</v>
      </c>
      <c r="S5" s="15">
        <v>3</v>
      </c>
      <c r="T5" s="21"/>
    </row>
    <row r="6" spans="1:20" ht="54" customHeight="1" x14ac:dyDescent="0.25">
      <c r="A6" s="14" t="s">
        <v>31</v>
      </c>
      <c r="B6" s="32"/>
      <c r="C6" s="14" t="s">
        <v>186</v>
      </c>
      <c r="D6" s="28" t="s">
        <v>351</v>
      </c>
      <c r="E6" s="32">
        <v>0.03</v>
      </c>
      <c r="F6" s="22">
        <v>70.180000000000007</v>
      </c>
      <c r="G6" s="22">
        <f t="shared" si="0"/>
        <v>14.7378</v>
      </c>
      <c r="H6" s="27" t="s">
        <v>347</v>
      </c>
      <c r="I6" s="22">
        <v>70.180000000000007</v>
      </c>
      <c r="J6" s="22">
        <f t="shared" si="1"/>
        <v>14.7378</v>
      </c>
      <c r="K6" s="15" t="s">
        <v>34</v>
      </c>
      <c r="L6" s="15" t="s">
        <v>34</v>
      </c>
      <c r="M6" s="15"/>
      <c r="N6" s="28" t="s">
        <v>104</v>
      </c>
      <c r="O6" s="27" t="s">
        <v>121</v>
      </c>
      <c r="P6" s="15" t="s">
        <v>33</v>
      </c>
      <c r="Q6" s="8"/>
      <c r="R6" s="15">
        <v>2021</v>
      </c>
      <c r="S6" s="15">
        <v>3</v>
      </c>
      <c r="T6" s="21"/>
    </row>
    <row r="7" spans="1:20" ht="75" x14ac:dyDescent="0.25">
      <c r="A7" s="14" t="s">
        <v>31</v>
      </c>
      <c r="B7" s="32"/>
      <c r="C7" s="14" t="s">
        <v>32</v>
      </c>
      <c r="D7" s="28" t="s">
        <v>350</v>
      </c>
      <c r="E7" s="32">
        <v>0.03</v>
      </c>
      <c r="F7" s="22">
        <v>74</v>
      </c>
      <c r="G7" s="22">
        <f t="shared" si="0"/>
        <v>15.54</v>
      </c>
      <c r="H7" s="27" t="s">
        <v>347</v>
      </c>
      <c r="I7" s="22">
        <v>74</v>
      </c>
      <c r="J7" s="22">
        <f t="shared" si="1"/>
        <v>15.54</v>
      </c>
      <c r="K7" s="15" t="s">
        <v>34</v>
      </c>
      <c r="L7" s="15" t="s">
        <v>34</v>
      </c>
      <c r="M7" s="15"/>
      <c r="N7" s="28" t="s">
        <v>104</v>
      </c>
      <c r="O7" s="27" t="s">
        <v>121</v>
      </c>
      <c r="P7" s="15" t="s">
        <v>33</v>
      </c>
      <c r="Q7" s="8"/>
      <c r="R7" s="15">
        <v>2021</v>
      </c>
      <c r="S7" s="15">
        <v>3</v>
      </c>
      <c r="T7" s="21"/>
    </row>
    <row r="8" spans="1:20" ht="45" x14ac:dyDescent="0.25">
      <c r="A8" s="14" t="s">
        <v>31</v>
      </c>
      <c r="B8" s="32"/>
      <c r="C8" s="14" t="s">
        <v>186</v>
      </c>
      <c r="D8" s="28" t="s">
        <v>349</v>
      </c>
      <c r="E8" s="32">
        <v>0.03</v>
      </c>
      <c r="F8" s="22">
        <v>620.35</v>
      </c>
      <c r="G8" s="22">
        <f t="shared" si="0"/>
        <v>130.27350000000001</v>
      </c>
      <c r="H8" s="27" t="s">
        <v>288</v>
      </c>
      <c r="I8" s="22">
        <v>620.35</v>
      </c>
      <c r="J8" s="22">
        <f t="shared" si="1"/>
        <v>130.27350000000001</v>
      </c>
      <c r="K8" s="15" t="s">
        <v>34</v>
      </c>
      <c r="L8" s="15" t="s">
        <v>34</v>
      </c>
      <c r="M8" s="15"/>
      <c r="N8" s="28" t="s">
        <v>104</v>
      </c>
      <c r="O8" s="27" t="s">
        <v>121</v>
      </c>
      <c r="P8" s="15" t="s">
        <v>33</v>
      </c>
      <c r="Q8" s="8"/>
      <c r="R8" s="15">
        <v>2021</v>
      </c>
      <c r="S8" s="15">
        <v>3</v>
      </c>
      <c r="T8" s="21"/>
    </row>
    <row r="9" spans="1:20" ht="60" x14ac:dyDescent="0.25">
      <c r="A9" s="14" t="s">
        <v>31</v>
      </c>
      <c r="B9" s="32"/>
      <c r="C9" s="14" t="s">
        <v>32</v>
      </c>
      <c r="D9" s="28" t="s">
        <v>348</v>
      </c>
      <c r="E9" s="32">
        <v>0.03</v>
      </c>
      <c r="F9" s="22">
        <v>288</v>
      </c>
      <c r="G9" s="22">
        <f t="shared" si="0"/>
        <v>60.48</v>
      </c>
      <c r="H9" s="27" t="s">
        <v>347</v>
      </c>
      <c r="I9" s="22">
        <v>288</v>
      </c>
      <c r="J9" s="22">
        <f t="shared" si="1"/>
        <v>60.48</v>
      </c>
      <c r="K9" s="15" t="s">
        <v>34</v>
      </c>
      <c r="L9" s="15" t="s">
        <v>34</v>
      </c>
      <c r="M9" s="15"/>
      <c r="N9" s="28" t="s">
        <v>104</v>
      </c>
      <c r="O9" s="27" t="s">
        <v>121</v>
      </c>
      <c r="P9" s="15" t="s">
        <v>33</v>
      </c>
      <c r="Q9" s="8"/>
      <c r="R9" s="15">
        <v>2021</v>
      </c>
      <c r="S9" s="15">
        <v>3</v>
      </c>
      <c r="T9" s="21"/>
    </row>
    <row r="10" spans="1:20" ht="75" x14ac:dyDescent="0.25">
      <c r="A10" s="14" t="s">
        <v>31</v>
      </c>
      <c r="B10" s="32"/>
      <c r="C10" s="14" t="s">
        <v>32</v>
      </c>
      <c r="D10" s="28" t="s">
        <v>346</v>
      </c>
      <c r="E10" s="32">
        <v>0.03</v>
      </c>
      <c r="F10" s="22">
        <v>2952</v>
      </c>
      <c r="G10" s="22">
        <f t="shared" si="0"/>
        <v>619.91999999999996</v>
      </c>
      <c r="H10" s="27" t="s">
        <v>345</v>
      </c>
      <c r="I10" s="22">
        <v>2952</v>
      </c>
      <c r="J10" s="22">
        <f t="shared" si="1"/>
        <v>619.91999999999996</v>
      </c>
      <c r="K10" s="15" t="s">
        <v>34</v>
      </c>
      <c r="L10" s="15" t="s">
        <v>34</v>
      </c>
      <c r="M10" s="15"/>
      <c r="N10" s="28" t="s">
        <v>342</v>
      </c>
      <c r="O10" s="27" t="s">
        <v>341</v>
      </c>
      <c r="P10" s="15" t="s">
        <v>33</v>
      </c>
      <c r="Q10" s="8"/>
      <c r="R10" s="15">
        <v>2021</v>
      </c>
      <c r="S10" s="15">
        <v>3</v>
      </c>
      <c r="T10" s="21"/>
    </row>
    <row r="11" spans="1:20" ht="120" x14ac:dyDescent="0.25">
      <c r="A11" s="14" t="s">
        <v>31</v>
      </c>
      <c r="B11" s="32"/>
      <c r="C11" s="14" t="s">
        <v>186</v>
      </c>
      <c r="D11" s="28" t="s">
        <v>344</v>
      </c>
      <c r="E11" s="32">
        <v>0.03</v>
      </c>
      <c r="F11" s="22">
        <v>1781</v>
      </c>
      <c r="G11" s="22">
        <f t="shared" si="0"/>
        <v>374.01</v>
      </c>
      <c r="H11" s="27" t="s">
        <v>343</v>
      </c>
      <c r="I11" s="22">
        <v>1781</v>
      </c>
      <c r="J11" s="22">
        <f t="shared" si="1"/>
        <v>374.01</v>
      </c>
      <c r="K11" s="15" t="s">
        <v>34</v>
      </c>
      <c r="L11" s="15" t="s">
        <v>34</v>
      </c>
      <c r="M11" s="15"/>
      <c r="N11" s="28" t="s">
        <v>342</v>
      </c>
      <c r="O11" s="27" t="s">
        <v>341</v>
      </c>
      <c r="P11" s="15" t="s">
        <v>33</v>
      </c>
      <c r="Q11" s="8"/>
      <c r="R11" s="15">
        <v>2021</v>
      </c>
      <c r="S11" s="15">
        <v>3</v>
      </c>
      <c r="T11" s="21"/>
    </row>
    <row r="12" spans="1:20" ht="45" x14ac:dyDescent="0.25">
      <c r="A12" s="14" t="s">
        <v>31</v>
      </c>
      <c r="B12" s="32"/>
      <c r="C12" s="14" t="s">
        <v>32</v>
      </c>
      <c r="D12" s="58" t="s">
        <v>340</v>
      </c>
      <c r="E12" s="32">
        <v>0.03</v>
      </c>
      <c r="F12" s="22">
        <v>982.8</v>
      </c>
      <c r="G12" s="22">
        <f t="shared" si="0"/>
        <v>206.38799999999998</v>
      </c>
      <c r="H12" s="27" t="s">
        <v>295</v>
      </c>
      <c r="I12" s="22">
        <v>982.8</v>
      </c>
      <c r="J12" s="22">
        <f t="shared" si="1"/>
        <v>206.38799999999998</v>
      </c>
      <c r="K12" s="15" t="s">
        <v>34</v>
      </c>
      <c r="L12" s="15" t="s">
        <v>34</v>
      </c>
      <c r="M12" s="15"/>
      <c r="N12" s="28" t="s">
        <v>38</v>
      </c>
      <c r="O12" s="27" t="s">
        <v>44</v>
      </c>
      <c r="P12" s="15" t="s">
        <v>33</v>
      </c>
      <c r="Q12" s="8"/>
      <c r="R12" s="15">
        <v>2021</v>
      </c>
      <c r="S12" s="15">
        <v>3</v>
      </c>
      <c r="T12" s="21"/>
    </row>
    <row r="13" spans="1:20" ht="15.75" x14ac:dyDescent="0.25">
      <c r="A13" s="14" t="s">
        <v>31</v>
      </c>
      <c r="B13" s="47"/>
      <c r="C13" s="14" t="s">
        <v>32</v>
      </c>
      <c r="D13" s="28" t="s">
        <v>339</v>
      </c>
      <c r="E13" s="32">
        <v>0.03</v>
      </c>
      <c r="F13" s="22">
        <v>68.400000000000006</v>
      </c>
      <c r="G13" s="22">
        <f t="shared" si="0"/>
        <v>14.364000000000001</v>
      </c>
      <c r="H13" s="27" t="s">
        <v>303</v>
      </c>
      <c r="I13" s="22">
        <v>68.400000000000006</v>
      </c>
      <c r="J13" s="22">
        <f t="shared" si="1"/>
        <v>14.364000000000001</v>
      </c>
      <c r="K13" s="15" t="s">
        <v>34</v>
      </c>
      <c r="L13" s="15" t="s">
        <v>34</v>
      </c>
      <c r="M13" s="15"/>
      <c r="N13" s="28" t="s">
        <v>38</v>
      </c>
      <c r="O13" s="27" t="s">
        <v>44</v>
      </c>
      <c r="P13" s="15" t="s">
        <v>33</v>
      </c>
      <c r="Q13" s="8"/>
      <c r="R13" s="15">
        <v>2021</v>
      </c>
      <c r="S13" s="15">
        <v>3</v>
      </c>
      <c r="T13" s="21"/>
    </row>
    <row r="14" spans="1:20" ht="30" x14ac:dyDescent="0.25">
      <c r="A14" s="14" t="s">
        <v>31</v>
      </c>
      <c r="B14" s="47"/>
      <c r="C14" s="14" t="s">
        <v>32</v>
      </c>
      <c r="D14" s="42" t="s">
        <v>338</v>
      </c>
      <c r="E14" s="32">
        <v>0.03</v>
      </c>
      <c r="F14" s="22">
        <v>1220</v>
      </c>
      <c r="G14" s="22">
        <f t="shared" si="0"/>
        <v>256.2</v>
      </c>
      <c r="H14" s="27" t="s">
        <v>333</v>
      </c>
      <c r="I14" s="22">
        <v>1220</v>
      </c>
      <c r="J14" s="22">
        <f t="shared" si="1"/>
        <v>256.2</v>
      </c>
      <c r="K14" s="15" t="s">
        <v>34</v>
      </c>
      <c r="L14" s="15" t="s">
        <v>34</v>
      </c>
      <c r="M14" s="15"/>
      <c r="N14" s="28" t="s">
        <v>332</v>
      </c>
      <c r="O14" s="27" t="s">
        <v>331</v>
      </c>
      <c r="P14" s="15" t="s">
        <v>33</v>
      </c>
      <c r="Q14" s="8"/>
      <c r="R14" s="15">
        <v>2021</v>
      </c>
      <c r="S14" s="15">
        <v>3</v>
      </c>
      <c r="T14" s="21"/>
    </row>
    <row r="15" spans="1:20" ht="30" x14ac:dyDescent="0.25">
      <c r="A15" s="14" t="s">
        <v>31</v>
      </c>
      <c r="B15" s="47"/>
      <c r="C15" s="14" t="s">
        <v>32</v>
      </c>
      <c r="D15" s="28" t="s">
        <v>337</v>
      </c>
      <c r="E15" s="32">
        <v>0.03</v>
      </c>
      <c r="F15" s="22">
        <v>190</v>
      </c>
      <c r="G15" s="22">
        <f t="shared" si="0"/>
        <v>39.9</v>
      </c>
      <c r="H15" s="27" t="s">
        <v>333</v>
      </c>
      <c r="I15" s="22">
        <v>190</v>
      </c>
      <c r="J15" s="22">
        <f t="shared" si="1"/>
        <v>39.9</v>
      </c>
      <c r="K15" s="15" t="s">
        <v>34</v>
      </c>
      <c r="L15" s="15" t="s">
        <v>34</v>
      </c>
      <c r="M15" s="15"/>
      <c r="N15" s="28" t="s">
        <v>332</v>
      </c>
      <c r="O15" s="27" t="s">
        <v>331</v>
      </c>
      <c r="P15" s="15" t="s">
        <v>33</v>
      </c>
      <c r="Q15" s="8"/>
      <c r="R15" s="15">
        <v>2021</v>
      </c>
      <c r="S15" s="15">
        <v>3</v>
      </c>
      <c r="T15" s="21"/>
    </row>
    <row r="16" spans="1:20" ht="75" x14ac:dyDescent="0.25">
      <c r="A16" s="14" t="s">
        <v>31</v>
      </c>
      <c r="B16" s="47"/>
      <c r="C16" s="14" t="s">
        <v>32</v>
      </c>
      <c r="D16" s="28" t="s">
        <v>336</v>
      </c>
      <c r="E16" s="32">
        <v>0.03</v>
      </c>
      <c r="F16" s="22">
        <v>435</v>
      </c>
      <c r="G16" s="22">
        <f t="shared" si="0"/>
        <v>91.35</v>
      </c>
      <c r="H16" s="27" t="s">
        <v>335</v>
      </c>
      <c r="I16" s="22">
        <v>435</v>
      </c>
      <c r="J16" s="22">
        <f t="shared" si="1"/>
        <v>91.35</v>
      </c>
      <c r="K16" s="15" t="s">
        <v>34</v>
      </c>
      <c r="L16" s="15" t="s">
        <v>34</v>
      </c>
      <c r="M16" s="15"/>
      <c r="N16" s="28" t="s">
        <v>332</v>
      </c>
      <c r="O16" s="27" t="s">
        <v>331</v>
      </c>
      <c r="P16" s="15" t="s">
        <v>33</v>
      </c>
      <c r="Q16" s="8"/>
      <c r="R16" s="15">
        <v>2021</v>
      </c>
      <c r="S16" s="15">
        <v>3</v>
      </c>
      <c r="T16" s="21"/>
    </row>
    <row r="17" spans="1:20" ht="45" x14ac:dyDescent="0.25">
      <c r="A17" s="14" t="s">
        <v>31</v>
      </c>
      <c r="B17" s="47"/>
      <c r="C17" s="14" t="s">
        <v>32</v>
      </c>
      <c r="D17" s="58" t="s">
        <v>334</v>
      </c>
      <c r="E17" s="32">
        <v>0.03</v>
      </c>
      <c r="F17" s="22">
        <v>130</v>
      </c>
      <c r="G17" s="22">
        <f t="shared" si="0"/>
        <v>27.3</v>
      </c>
      <c r="H17" s="27" t="s">
        <v>333</v>
      </c>
      <c r="I17" s="22">
        <v>130</v>
      </c>
      <c r="J17" s="22">
        <f t="shared" si="1"/>
        <v>27.3</v>
      </c>
      <c r="K17" s="15" t="s">
        <v>34</v>
      </c>
      <c r="L17" s="15" t="s">
        <v>34</v>
      </c>
      <c r="M17" s="15"/>
      <c r="N17" s="28" t="s">
        <v>332</v>
      </c>
      <c r="O17" s="27" t="s">
        <v>331</v>
      </c>
      <c r="P17" s="15" t="s">
        <v>33</v>
      </c>
      <c r="Q17" s="8"/>
      <c r="R17" s="15">
        <v>2021</v>
      </c>
      <c r="S17" s="15">
        <v>3</v>
      </c>
      <c r="T17" s="21"/>
    </row>
    <row r="18" spans="1:20" ht="60" x14ac:dyDescent="0.25">
      <c r="A18" s="14" t="s">
        <v>31</v>
      </c>
      <c r="B18" s="47"/>
      <c r="C18" s="14" t="s">
        <v>32</v>
      </c>
      <c r="D18" s="28" t="s">
        <v>330</v>
      </c>
      <c r="E18" s="32">
        <v>0.03</v>
      </c>
      <c r="F18" s="22">
        <v>110</v>
      </c>
      <c r="G18" s="22">
        <f t="shared" si="0"/>
        <v>23.099999999999998</v>
      </c>
      <c r="H18" s="27" t="s">
        <v>329</v>
      </c>
      <c r="I18" s="22">
        <v>110</v>
      </c>
      <c r="J18" s="22">
        <f t="shared" si="1"/>
        <v>23.099999999999998</v>
      </c>
      <c r="K18" s="15" t="s">
        <v>34</v>
      </c>
      <c r="L18" s="15" t="s">
        <v>34</v>
      </c>
      <c r="M18" s="15"/>
      <c r="N18" s="28" t="s">
        <v>108</v>
      </c>
      <c r="O18" s="27" t="s">
        <v>327</v>
      </c>
      <c r="P18" s="15" t="s">
        <v>33</v>
      </c>
      <c r="Q18" s="8"/>
      <c r="R18" s="15">
        <v>2021</v>
      </c>
      <c r="S18" s="15">
        <v>3</v>
      </c>
      <c r="T18" s="21"/>
    </row>
    <row r="19" spans="1:20" ht="75" x14ac:dyDescent="0.25">
      <c r="A19" s="14" t="s">
        <v>31</v>
      </c>
      <c r="B19" s="47"/>
      <c r="C19" s="14" t="s">
        <v>32</v>
      </c>
      <c r="D19" s="28" t="s">
        <v>328</v>
      </c>
      <c r="E19" s="32">
        <v>0.03</v>
      </c>
      <c r="F19" s="22">
        <v>110</v>
      </c>
      <c r="G19" s="22">
        <f t="shared" si="0"/>
        <v>23.099999999999998</v>
      </c>
      <c r="H19" s="27" t="s">
        <v>317</v>
      </c>
      <c r="I19" s="22">
        <v>110</v>
      </c>
      <c r="J19" s="22">
        <f t="shared" si="1"/>
        <v>23.099999999999998</v>
      </c>
      <c r="K19" s="15" t="s">
        <v>34</v>
      </c>
      <c r="L19" s="15" t="s">
        <v>34</v>
      </c>
      <c r="M19" s="15"/>
      <c r="N19" s="28" t="s">
        <v>108</v>
      </c>
      <c r="O19" s="27" t="s">
        <v>327</v>
      </c>
      <c r="P19" s="15" t="s">
        <v>33</v>
      </c>
      <c r="Q19" s="8"/>
      <c r="R19" s="15">
        <v>2021</v>
      </c>
      <c r="S19" s="15">
        <v>3</v>
      </c>
      <c r="T19" s="21"/>
    </row>
    <row r="20" spans="1:20" ht="90" x14ac:dyDescent="0.25">
      <c r="A20" s="14" t="s">
        <v>31</v>
      </c>
      <c r="B20" s="47"/>
      <c r="C20" s="14" t="s">
        <v>32</v>
      </c>
      <c r="D20" s="28" t="s">
        <v>326</v>
      </c>
      <c r="E20" s="32">
        <v>0.03</v>
      </c>
      <c r="F20" s="22">
        <v>1090</v>
      </c>
      <c r="G20" s="22">
        <f t="shared" si="0"/>
        <v>228.9</v>
      </c>
      <c r="H20" s="27" t="s">
        <v>325</v>
      </c>
      <c r="I20" s="22">
        <v>1090</v>
      </c>
      <c r="J20" s="22">
        <f t="shared" si="1"/>
        <v>228.9</v>
      </c>
      <c r="K20" s="15" t="s">
        <v>34</v>
      </c>
      <c r="L20" s="15" t="s">
        <v>34</v>
      </c>
      <c r="M20" s="15"/>
      <c r="N20" s="28" t="s">
        <v>224</v>
      </c>
      <c r="O20" s="27" t="s">
        <v>223</v>
      </c>
      <c r="P20" s="15" t="s">
        <v>33</v>
      </c>
      <c r="Q20" s="8"/>
      <c r="R20" s="15">
        <v>2021</v>
      </c>
      <c r="S20" s="15">
        <v>3</v>
      </c>
      <c r="T20" s="21"/>
    </row>
    <row r="21" spans="1:20" ht="60" x14ac:dyDescent="0.25">
      <c r="A21" s="14" t="s">
        <v>31</v>
      </c>
      <c r="B21" s="47"/>
      <c r="C21" s="14" t="s">
        <v>32</v>
      </c>
      <c r="D21" s="28" t="s">
        <v>324</v>
      </c>
      <c r="E21" s="32">
        <v>0.03</v>
      </c>
      <c r="F21" s="22">
        <v>490</v>
      </c>
      <c r="G21" s="22">
        <f t="shared" si="0"/>
        <v>102.89999999999999</v>
      </c>
      <c r="H21" s="27" t="s">
        <v>308</v>
      </c>
      <c r="I21" s="22">
        <v>490</v>
      </c>
      <c r="J21" s="22">
        <f t="shared" si="1"/>
        <v>102.89999999999999</v>
      </c>
      <c r="K21" s="15" t="s">
        <v>34</v>
      </c>
      <c r="L21" s="15" t="s">
        <v>34</v>
      </c>
      <c r="M21" s="15"/>
      <c r="N21" s="28" t="s">
        <v>224</v>
      </c>
      <c r="O21" s="27" t="s">
        <v>223</v>
      </c>
      <c r="P21" s="15" t="s">
        <v>33</v>
      </c>
      <c r="Q21" s="8"/>
      <c r="R21" s="15">
        <v>2021</v>
      </c>
      <c r="S21" s="15">
        <v>3</v>
      </c>
      <c r="T21" s="21"/>
    </row>
    <row r="22" spans="1:20" ht="45" x14ac:dyDescent="0.25">
      <c r="A22" s="14" t="s">
        <v>31</v>
      </c>
      <c r="B22" s="47"/>
      <c r="C22" s="14" t="s">
        <v>186</v>
      </c>
      <c r="D22" s="28" t="s">
        <v>323</v>
      </c>
      <c r="E22" s="32">
        <v>0.03</v>
      </c>
      <c r="F22" s="22">
        <v>591.5</v>
      </c>
      <c r="G22" s="22">
        <f t="shared" si="0"/>
        <v>124.21499999999999</v>
      </c>
      <c r="H22" s="27" t="s">
        <v>322</v>
      </c>
      <c r="I22" s="22">
        <v>591.5</v>
      </c>
      <c r="J22" s="22">
        <f t="shared" si="1"/>
        <v>124.21499999999999</v>
      </c>
      <c r="K22" s="15" t="s">
        <v>34</v>
      </c>
      <c r="L22" s="15" t="s">
        <v>34</v>
      </c>
      <c r="M22" s="15"/>
      <c r="N22" s="28" t="s">
        <v>110</v>
      </c>
      <c r="O22" s="27" t="s">
        <v>128</v>
      </c>
      <c r="P22" s="15" t="s">
        <v>33</v>
      </c>
      <c r="Q22" s="8"/>
      <c r="R22" s="15">
        <v>2021</v>
      </c>
      <c r="S22" s="15">
        <v>3</v>
      </c>
      <c r="T22" s="21"/>
    </row>
    <row r="23" spans="1:20" ht="195" x14ac:dyDescent="0.25">
      <c r="A23" s="14" t="s">
        <v>31</v>
      </c>
      <c r="B23" s="47"/>
      <c r="C23" s="14" t="s">
        <v>32</v>
      </c>
      <c r="D23" s="28" t="s">
        <v>321</v>
      </c>
      <c r="E23" s="32">
        <v>0.03</v>
      </c>
      <c r="F23" s="22">
        <v>32.5</v>
      </c>
      <c r="G23" s="22">
        <f>F23*10%</f>
        <v>3.25</v>
      </c>
      <c r="H23" s="27" t="s">
        <v>295</v>
      </c>
      <c r="I23" s="22">
        <v>32.5</v>
      </c>
      <c r="J23" s="22">
        <f>I23*10%</f>
        <v>3.25</v>
      </c>
      <c r="K23" s="15" t="s">
        <v>34</v>
      </c>
      <c r="L23" s="15" t="s">
        <v>34</v>
      </c>
      <c r="M23" s="15"/>
      <c r="N23" s="28" t="s">
        <v>320</v>
      </c>
      <c r="O23" s="27" t="s">
        <v>319</v>
      </c>
      <c r="P23" s="15" t="s">
        <v>33</v>
      </c>
      <c r="Q23" s="9"/>
      <c r="R23" s="15">
        <v>2021</v>
      </c>
      <c r="S23" s="15">
        <v>3</v>
      </c>
      <c r="T23" s="21"/>
    </row>
    <row r="24" spans="1:20" ht="195" x14ac:dyDescent="0.25">
      <c r="A24" s="14" t="s">
        <v>31</v>
      </c>
      <c r="B24" s="47"/>
      <c r="C24" s="14" t="s">
        <v>32</v>
      </c>
      <c r="D24" s="28" t="s">
        <v>321</v>
      </c>
      <c r="E24" s="32">
        <v>0.03</v>
      </c>
      <c r="F24" s="22">
        <v>32.5</v>
      </c>
      <c r="G24" s="22">
        <f>F24*10%</f>
        <v>3.25</v>
      </c>
      <c r="H24" s="27" t="s">
        <v>288</v>
      </c>
      <c r="I24" s="22">
        <v>32.5</v>
      </c>
      <c r="J24" s="22">
        <f>I24*10%</f>
        <v>3.25</v>
      </c>
      <c r="K24" s="15" t="s">
        <v>34</v>
      </c>
      <c r="L24" s="15" t="s">
        <v>34</v>
      </c>
      <c r="M24" s="15"/>
      <c r="N24" s="28" t="s">
        <v>320</v>
      </c>
      <c r="O24" s="27" t="s">
        <v>319</v>
      </c>
      <c r="P24" s="15" t="s">
        <v>33</v>
      </c>
      <c r="Q24" s="8"/>
      <c r="R24" s="15">
        <v>2021</v>
      </c>
      <c r="S24" s="15">
        <v>3</v>
      </c>
      <c r="T24" s="21"/>
    </row>
    <row r="25" spans="1:20" ht="30" x14ac:dyDescent="0.25">
      <c r="A25" s="14" t="s">
        <v>31</v>
      </c>
      <c r="B25" s="47"/>
      <c r="C25" s="14" t="s">
        <v>32</v>
      </c>
      <c r="D25" s="28" t="s">
        <v>318</v>
      </c>
      <c r="E25" s="32">
        <v>0.03</v>
      </c>
      <c r="F25" s="22">
        <v>525.17999999999995</v>
      </c>
      <c r="G25" s="22">
        <f>F25*0%</f>
        <v>0</v>
      </c>
      <c r="H25" s="27" t="s">
        <v>317</v>
      </c>
      <c r="I25" s="22">
        <v>525.17999999999995</v>
      </c>
      <c r="J25" s="22">
        <f>I25*0%</f>
        <v>0</v>
      </c>
      <c r="K25" s="15" t="s">
        <v>34</v>
      </c>
      <c r="L25" s="15" t="s">
        <v>34</v>
      </c>
      <c r="M25" s="15"/>
      <c r="N25" s="28" t="s">
        <v>39</v>
      </c>
      <c r="O25" s="23" t="s">
        <v>45</v>
      </c>
      <c r="P25" s="15" t="s">
        <v>33</v>
      </c>
      <c r="Q25" s="8"/>
      <c r="R25" s="15">
        <v>2021</v>
      </c>
      <c r="S25" s="15">
        <v>3</v>
      </c>
      <c r="T25" s="21"/>
    </row>
    <row r="26" spans="1:20" ht="60" x14ac:dyDescent="0.25">
      <c r="A26" s="14" t="s">
        <v>31</v>
      </c>
      <c r="B26" s="47"/>
      <c r="C26" s="14" t="s">
        <v>186</v>
      </c>
      <c r="D26" s="28" t="s">
        <v>316</v>
      </c>
      <c r="E26" s="32">
        <v>0.03</v>
      </c>
      <c r="F26" s="22">
        <v>3654</v>
      </c>
      <c r="G26" s="22">
        <f>F26*0%</f>
        <v>0</v>
      </c>
      <c r="H26" s="27" t="s">
        <v>315</v>
      </c>
      <c r="I26" s="22">
        <v>3654</v>
      </c>
      <c r="J26" s="22">
        <f>I26*0%</f>
        <v>0</v>
      </c>
      <c r="K26" s="15" t="s">
        <v>34</v>
      </c>
      <c r="L26" s="15" t="s">
        <v>34</v>
      </c>
      <c r="M26" s="15"/>
      <c r="N26" s="28" t="s">
        <v>39</v>
      </c>
      <c r="O26" s="23" t="s">
        <v>45</v>
      </c>
      <c r="P26" s="15" t="s">
        <v>33</v>
      </c>
      <c r="Q26" s="8"/>
      <c r="R26" s="15">
        <v>2021</v>
      </c>
      <c r="S26" s="15">
        <v>3</v>
      </c>
      <c r="T26" s="21"/>
    </row>
    <row r="27" spans="1:20" ht="45" x14ac:dyDescent="0.25">
      <c r="A27" s="14" t="s">
        <v>31</v>
      </c>
      <c r="B27" s="47"/>
      <c r="C27" s="14" t="s">
        <v>32</v>
      </c>
      <c r="D27" s="58" t="s">
        <v>314</v>
      </c>
      <c r="E27" s="32">
        <v>0.03</v>
      </c>
      <c r="F27" s="22">
        <v>92.88</v>
      </c>
      <c r="G27" s="22">
        <f>F27*0%</f>
        <v>0</v>
      </c>
      <c r="H27" s="27" t="s">
        <v>295</v>
      </c>
      <c r="I27" s="22">
        <v>92.88</v>
      </c>
      <c r="J27" s="22">
        <f>I27*0%</f>
        <v>0</v>
      </c>
      <c r="K27" s="15" t="s">
        <v>34</v>
      </c>
      <c r="L27" s="15" t="s">
        <v>34</v>
      </c>
      <c r="M27" s="15"/>
      <c r="N27" s="28" t="s">
        <v>39</v>
      </c>
      <c r="O27" s="23" t="s">
        <v>45</v>
      </c>
      <c r="P27" s="15" t="s">
        <v>33</v>
      </c>
      <c r="Q27" s="8"/>
      <c r="R27" s="15">
        <v>2021</v>
      </c>
      <c r="S27" s="15">
        <v>3</v>
      </c>
      <c r="T27" s="21"/>
    </row>
    <row r="28" spans="1:20" ht="90" x14ac:dyDescent="0.25">
      <c r="A28" s="14" t="s">
        <v>31</v>
      </c>
      <c r="B28" s="47"/>
      <c r="C28" s="14" t="s">
        <v>32</v>
      </c>
      <c r="D28" s="28" t="s">
        <v>313</v>
      </c>
      <c r="E28" s="32">
        <v>0.03</v>
      </c>
      <c r="F28" s="22">
        <v>1346.6</v>
      </c>
      <c r="G28" s="22">
        <f>F28*0%</f>
        <v>0</v>
      </c>
      <c r="H28" s="27" t="s">
        <v>295</v>
      </c>
      <c r="I28" s="22">
        <v>1346.6</v>
      </c>
      <c r="J28" s="22">
        <f>I28*0%</f>
        <v>0</v>
      </c>
      <c r="K28" s="15" t="s">
        <v>34</v>
      </c>
      <c r="L28" s="15" t="s">
        <v>34</v>
      </c>
      <c r="M28" s="15"/>
      <c r="N28" s="28" t="s">
        <v>39</v>
      </c>
      <c r="O28" s="23" t="s">
        <v>45</v>
      </c>
      <c r="P28" s="15" t="s">
        <v>33</v>
      </c>
      <c r="Q28" s="8"/>
      <c r="R28" s="15">
        <v>2021</v>
      </c>
      <c r="S28" s="15">
        <v>3</v>
      </c>
      <c r="T28" s="21"/>
    </row>
    <row r="29" spans="1:20" ht="135" x14ac:dyDescent="0.25">
      <c r="A29" s="14" t="s">
        <v>31</v>
      </c>
      <c r="B29" s="47"/>
      <c r="C29" s="14" t="s">
        <v>32</v>
      </c>
      <c r="D29" s="28" t="s">
        <v>312</v>
      </c>
      <c r="E29" s="32">
        <v>0.03</v>
      </c>
      <c r="F29" s="22">
        <v>62</v>
      </c>
      <c r="G29" s="22">
        <f t="shared" ref="G29:G37" si="2">F29*21%</f>
        <v>13.02</v>
      </c>
      <c r="H29" s="26">
        <v>44105</v>
      </c>
      <c r="I29" s="22">
        <v>62</v>
      </c>
      <c r="J29" s="22">
        <f t="shared" ref="J29:J37" si="3">I29*21%</f>
        <v>13.02</v>
      </c>
      <c r="K29" s="15" t="s">
        <v>34</v>
      </c>
      <c r="L29" s="15" t="s">
        <v>34</v>
      </c>
      <c r="M29" s="15"/>
      <c r="N29" s="28" t="s">
        <v>40</v>
      </c>
      <c r="O29" s="23" t="s">
        <v>46</v>
      </c>
      <c r="P29" s="15" t="s">
        <v>33</v>
      </c>
      <c r="Q29" s="8"/>
      <c r="R29" s="15">
        <v>2021</v>
      </c>
      <c r="S29" s="15">
        <v>3</v>
      </c>
      <c r="T29" s="21"/>
    </row>
    <row r="30" spans="1:20" ht="45" x14ac:dyDescent="0.25">
      <c r="A30" s="14" t="s">
        <v>31</v>
      </c>
      <c r="B30" s="47"/>
      <c r="C30" s="14" t="s">
        <v>32</v>
      </c>
      <c r="D30" s="28" t="s">
        <v>311</v>
      </c>
      <c r="E30" s="32">
        <v>0.03</v>
      </c>
      <c r="F30" s="22">
        <v>196</v>
      </c>
      <c r="G30" s="22">
        <f t="shared" si="2"/>
        <v>41.16</v>
      </c>
      <c r="H30" s="26">
        <v>44146</v>
      </c>
      <c r="I30" s="22">
        <v>196</v>
      </c>
      <c r="J30" s="22">
        <f t="shared" si="3"/>
        <v>41.16</v>
      </c>
      <c r="K30" s="15" t="s">
        <v>34</v>
      </c>
      <c r="L30" s="15" t="s">
        <v>34</v>
      </c>
      <c r="M30" s="15"/>
      <c r="N30" s="28" t="s">
        <v>40</v>
      </c>
      <c r="O30" s="23" t="s">
        <v>46</v>
      </c>
      <c r="P30" s="15" t="s">
        <v>33</v>
      </c>
      <c r="Q30" s="8"/>
      <c r="R30" s="15">
        <v>2021</v>
      </c>
      <c r="S30" s="15">
        <v>3</v>
      </c>
      <c r="T30" s="21"/>
    </row>
    <row r="31" spans="1:20" ht="60" x14ac:dyDescent="0.25">
      <c r="A31" s="14" t="s">
        <v>31</v>
      </c>
      <c r="B31" s="47"/>
      <c r="C31" s="14" t="s">
        <v>32</v>
      </c>
      <c r="D31" s="28" t="s">
        <v>310</v>
      </c>
      <c r="E31" s="32">
        <v>0.03</v>
      </c>
      <c r="F31" s="22">
        <v>86</v>
      </c>
      <c r="G31" s="22">
        <f t="shared" si="2"/>
        <v>18.059999999999999</v>
      </c>
      <c r="H31" s="26">
        <v>44272</v>
      </c>
      <c r="I31" s="22">
        <v>86</v>
      </c>
      <c r="J31" s="22">
        <f t="shared" si="3"/>
        <v>18.059999999999999</v>
      </c>
      <c r="K31" s="15" t="s">
        <v>34</v>
      </c>
      <c r="L31" s="15" t="s">
        <v>34</v>
      </c>
      <c r="M31" s="15"/>
      <c r="N31" s="28" t="s">
        <v>40</v>
      </c>
      <c r="O31" s="23" t="s">
        <v>46</v>
      </c>
      <c r="P31" s="15" t="s">
        <v>33</v>
      </c>
      <c r="Q31" s="8"/>
      <c r="R31" s="15">
        <v>2021</v>
      </c>
      <c r="S31" s="15">
        <v>3</v>
      </c>
      <c r="T31" s="21"/>
    </row>
    <row r="32" spans="1:20" ht="60" x14ac:dyDescent="0.25">
      <c r="A32" s="14" t="s">
        <v>31</v>
      </c>
      <c r="B32" s="47"/>
      <c r="C32" s="14" t="s">
        <v>32</v>
      </c>
      <c r="D32" s="28" t="s">
        <v>309</v>
      </c>
      <c r="E32" s="32">
        <v>0.03</v>
      </c>
      <c r="F32" s="22">
        <v>9080</v>
      </c>
      <c r="G32" s="22">
        <f t="shared" si="2"/>
        <v>1906.8</v>
      </c>
      <c r="H32" s="27" t="s">
        <v>308</v>
      </c>
      <c r="I32" s="22">
        <v>9080</v>
      </c>
      <c r="J32" s="22">
        <f t="shared" si="3"/>
        <v>1906.8</v>
      </c>
      <c r="K32" s="15" t="s">
        <v>34</v>
      </c>
      <c r="L32" s="15" t="s">
        <v>34</v>
      </c>
      <c r="M32" s="15"/>
      <c r="N32" s="28" t="s">
        <v>40</v>
      </c>
      <c r="O32" s="23" t="s">
        <v>46</v>
      </c>
      <c r="P32" s="15" t="s">
        <v>33</v>
      </c>
      <c r="Q32" s="8"/>
      <c r="R32" s="15">
        <v>2021</v>
      </c>
      <c r="S32" s="15">
        <v>3</v>
      </c>
      <c r="T32" s="21"/>
    </row>
    <row r="33" spans="1:20" ht="75" x14ac:dyDescent="0.25">
      <c r="A33" s="14" t="s">
        <v>31</v>
      </c>
      <c r="B33" s="47"/>
      <c r="C33" s="14" t="s">
        <v>32</v>
      </c>
      <c r="D33" s="58" t="s">
        <v>307</v>
      </c>
      <c r="E33" s="32">
        <v>0.03</v>
      </c>
      <c r="F33" s="22">
        <v>112</v>
      </c>
      <c r="G33" s="22">
        <f t="shared" si="2"/>
        <v>23.52</v>
      </c>
      <c r="H33" s="27" t="s">
        <v>288</v>
      </c>
      <c r="I33" s="22">
        <v>112</v>
      </c>
      <c r="J33" s="22">
        <f t="shared" si="3"/>
        <v>23.52</v>
      </c>
      <c r="K33" s="15" t="s">
        <v>34</v>
      </c>
      <c r="L33" s="15" t="s">
        <v>34</v>
      </c>
      <c r="M33" s="15"/>
      <c r="N33" s="28" t="s">
        <v>40</v>
      </c>
      <c r="O33" s="23" t="s">
        <v>46</v>
      </c>
      <c r="P33" s="15" t="s">
        <v>33</v>
      </c>
      <c r="Q33" s="8"/>
      <c r="R33" s="15">
        <v>2021</v>
      </c>
      <c r="S33" s="15">
        <v>3</v>
      </c>
      <c r="T33" s="21"/>
    </row>
    <row r="34" spans="1:20" ht="60" x14ac:dyDescent="0.25">
      <c r="A34" s="14" t="s">
        <v>31</v>
      </c>
      <c r="B34" s="47"/>
      <c r="C34" s="14" t="s">
        <v>32</v>
      </c>
      <c r="D34" s="58" t="s">
        <v>306</v>
      </c>
      <c r="E34" s="32">
        <v>0.03</v>
      </c>
      <c r="F34" s="22">
        <v>92</v>
      </c>
      <c r="G34" s="22">
        <f t="shared" si="2"/>
        <v>19.32</v>
      </c>
      <c r="H34" s="27" t="s">
        <v>305</v>
      </c>
      <c r="I34" s="22">
        <v>92</v>
      </c>
      <c r="J34" s="22">
        <f t="shared" si="3"/>
        <v>19.32</v>
      </c>
      <c r="K34" s="15" t="s">
        <v>34</v>
      </c>
      <c r="L34" s="15" t="s">
        <v>34</v>
      </c>
      <c r="M34" s="15"/>
      <c r="N34" s="28" t="s">
        <v>40</v>
      </c>
      <c r="O34" s="23" t="s">
        <v>46</v>
      </c>
      <c r="P34" s="15" t="s">
        <v>33</v>
      </c>
      <c r="Q34" s="8"/>
      <c r="R34" s="15">
        <v>2021</v>
      </c>
      <c r="S34" s="15">
        <v>3</v>
      </c>
      <c r="T34" s="21"/>
    </row>
    <row r="35" spans="1:20" ht="60" x14ac:dyDescent="0.25">
      <c r="A35" s="14" t="s">
        <v>31</v>
      </c>
      <c r="B35" s="47"/>
      <c r="C35" s="14" t="s">
        <v>32</v>
      </c>
      <c r="D35" s="28" t="s">
        <v>304</v>
      </c>
      <c r="E35" s="32">
        <v>0.03</v>
      </c>
      <c r="F35" s="22">
        <v>492</v>
      </c>
      <c r="G35" s="22">
        <f t="shared" si="2"/>
        <v>103.32</v>
      </c>
      <c r="H35" s="27" t="s">
        <v>303</v>
      </c>
      <c r="I35" s="22">
        <v>492</v>
      </c>
      <c r="J35" s="22">
        <f t="shared" si="3"/>
        <v>103.32</v>
      </c>
      <c r="K35" s="15" t="s">
        <v>34</v>
      </c>
      <c r="L35" s="15" t="s">
        <v>34</v>
      </c>
      <c r="M35" s="15"/>
      <c r="N35" s="28" t="s">
        <v>40</v>
      </c>
      <c r="O35" s="23" t="s">
        <v>46</v>
      </c>
      <c r="P35" s="15" t="s">
        <v>33</v>
      </c>
      <c r="Q35" s="8"/>
      <c r="R35" s="15">
        <v>2021</v>
      </c>
      <c r="S35" s="15">
        <v>3</v>
      </c>
      <c r="T35" s="21"/>
    </row>
    <row r="36" spans="1:20" ht="45" x14ac:dyDescent="0.25">
      <c r="A36" s="14" t="s">
        <v>31</v>
      </c>
      <c r="B36" s="47"/>
      <c r="C36" s="14" t="s">
        <v>32</v>
      </c>
      <c r="D36" s="28" t="s">
        <v>302</v>
      </c>
      <c r="E36" s="32">
        <v>0.03</v>
      </c>
      <c r="F36" s="22">
        <v>172</v>
      </c>
      <c r="G36" s="22">
        <f t="shared" si="2"/>
        <v>36.119999999999997</v>
      </c>
      <c r="H36" s="27" t="s">
        <v>288</v>
      </c>
      <c r="I36" s="22">
        <v>172</v>
      </c>
      <c r="J36" s="22">
        <f t="shared" si="3"/>
        <v>36.119999999999997</v>
      </c>
      <c r="K36" s="15" t="s">
        <v>34</v>
      </c>
      <c r="L36" s="15" t="s">
        <v>34</v>
      </c>
      <c r="M36" s="15"/>
      <c r="N36" s="28" t="s">
        <v>40</v>
      </c>
      <c r="O36" s="23" t="s">
        <v>46</v>
      </c>
      <c r="P36" s="15" t="s">
        <v>33</v>
      </c>
      <c r="Q36" s="8"/>
      <c r="R36" s="15">
        <v>2021</v>
      </c>
      <c r="S36" s="15">
        <v>3</v>
      </c>
      <c r="T36" s="21"/>
    </row>
    <row r="37" spans="1:20" ht="105" x14ac:dyDescent="0.25">
      <c r="A37" s="14" t="s">
        <v>31</v>
      </c>
      <c r="B37" s="47"/>
      <c r="C37" s="14" t="s">
        <v>32</v>
      </c>
      <c r="D37" s="28" t="s">
        <v>301</v>
      </c>
      <c r="E37" s="32">
        <v>0.03</v>
      </c>
      <c r="F37" s="22">
        <v>246</v>
      </c>
      <c r="G37" s="22">
        <f t="shared" si="2"/>
        <v>51.66</v>
      </c>
      <c r="H37" s="27" t="s">
        <v>288</v>
      </c>
      <c r="I37" s="22">
        <v>246</v>
      </c>
      <c r="J37" s="22">
        <f t="shared" si="3"/>
        <v>51.66</v>
      </c>
      <c r="K37" s="15" t="s">
        <v>34</v>
      </c>
      <c r="L37" s="15" t="s">
        <v>34</v>
      </c>
      <c r="M37" s="15"/>
      <c r="N37" s="28" t="s">
        <v>40</v>
      </c>
      <c r="O37" s="23" t="s">
        <v>46</v>
      </c>
      <c r="P37" s="15" t="s">
        <v>33</v>
      </c>
      <c r="Q37" s="8"/>
      <c r="R37" s="15">
        <v>2021</v>
      </c>
      <c r="S37" s="15">
        <v>3</v>
      </c>
      <c r="T37" s="21"/>
    </row>
    <row r="38" spans="1:20" ht="60" x14ac:dyDescent="0.25">
      <c r="A38" s="14" t="s">
        <v>31</v>
      </c>
      <c r="B38" s="47"/>
      <c r="C38" s="14" t="s">
        <v>32</v>
      </c>
      <c r="D38" s="28" t="s">
        <v>300</v>
      </c>
      <c r="E38" s="32">
        <v>0.03</v>
      </c>
      <c r="F38" s="22">
        <v>80</v>
      </c>
      <c r="G38" s="22">
        <f t="shared" ref="G38:G43" si="4">F38*10%</f>
        <v>8</v>
      </c>
      <c r="H38" s="27" t="s">
        <v>298</v>
      </c>
      <c r="I38" s="22">
        <v>80</v>
      </c>
      <c r="J38" s="22">
        <f t="shared" ref="J38:J43" si="5">I38*10%</f>
        <v>8</v>
      </c>
      <c r="K38" s="15" t="s">
        <v>34</v>
      </c>
      <c r="L38" s="15" t="s">
        <v>34</v>
      </c>
      <c r="M38" s="15"/>
      <c r="N38" s="28" t="s">
        <v>198</v>
      </c>
      <c r="O38" s="35" t="s">
        <v>47</v>
      </c>
      <c r="P38" s="15" t="s">
        <v>33</v>
      </c>
      <c r="Q38" s="8"/>
      <c r="R38" s="15">
        <v>2021</v>
      </c>
      <c r="S38" s="15">
        <v>3</v>
      </c>
      <c r="T38" s="21"/>
    </row>
    <row r="39" spans="1:20" ht="30" x14ac:dyDescent="0.25">
      <c r="A39" s="14" t="s">
        <v>31</v>
      </c>
      <c r="B39" s="47"/>
      <c r="C39" s="14" t="s">
        <v>32</v>
      </c>
      <c r="D39" s="28" t="s">
        <v>299</v>
      </c>
      <c r="E39" s="32">
        <v>0.03</v>
      </c>
      <c r="F39" s="22">
        <v>80</v>
      </c>
      <c r="G39" s="22">
        <f t="shared" si="4"/>
        <v>8</v>
      </c>
      <c r="H39" s="27" t="s">
        <v>298</v>
      </c>
      <c r="I39" s="22">
        <v>80</v>
      </c>
      <c r="J39" s="22">
        <f t="shared" si="5"/>
        <v>8</v>
      </c>
      <c r="K39" s="15" t="s">
        <v>34</v>
      </c>
      <c r="L39" s="15" t="s">
        <v>34</v>
      </c>
      <c r="M39" s="15"/>
      <c r="N39" s="28" t="s">
        <v>198</v>
      </c>
      <c r="O39" s="35" t="s">
        <v>47</v>
      </c>
      <c r="P39" s="15" t="s">
        <v>33</v>
      </c>
      <c r="Q39" s="8"/>
      <c r="R39" s="15">
        <v>2021</v>
      </c>
      <c r="S39" s="15">
        <v>3</v>
      </c>
      <c r="T39" s="21"/>
    </row>
    <row r="40" spans="1:20" ht="30" x14ac:dyDescent="0.25">
      <c r="A40" s="14" t="s">
        <v>31</v>
      </c>
      <c r="B40" s="47"/>
      <c r="C40" s="14" t="s">
        <v>32</v>
      </c>
      <c r="D40" s="28" t="s">
        <v>297</v>
      </c>
      <c r="E40" s="32">
        <v>0.03</v>
      </c>
      <c r="F40" s="22">
        <v>292.39999999999998</v>
      </c>
      <c r="G40" s="22">
        <f t="shared" si="4"/>
        <v>29.24</v>
      </c>
      <c r="H40" s="27" t="s">
        <v>295</v>
      </c>
      <c r="I40" s="22">
        <v>292.39999999999998</v>
      </c>
      <c r="J40" s="22">
        <f t="shared" si="5"/>
        <v>29.24</v>
      </c>
      <c r="K40" s="15" t="s">
        <v>34</v>
      </c>
      <c r="L40" s="15" t="s">
        <v>34</v>
      </c>
      <c r="M40" s="15"/>
      <c r="N40" s="28" t="s">
        <v>198</v>
      </c>
      <c r="O40" s="35" t="s">
        <v>47</v>
      </c>
      <c r="P40" s="15" t="s">
        <v>33</v>
      </c>
      <c r="Q40" s="8"/>
      <c r="R40" s="15">
        <v>2021</v>
      </c>
      <c r="S40" s="15">
        <v>3</v>
      </c>
      <c r="T40" s="21"/>
    </row>
    <row r="41" spans="1:20" ht="60" x14ac:dyDescent="0.25">
      <c r="A41" s="14" t="s">
        <v>31</v>
      </c>
      <c r="B41" s="47"/>
      <c r="C41" s="14" t="s">
        <v>32</v>
      </c>
      <c r="D41" s="28" t="s">
        <v>296</v>
      </c>
      <c r="E41" s="32">
        <v>0.03</v>
      </c>
      <c r="F41" s="22">
        <v>303.2</v>
      </c>
      <c r="G41" s="22">
        <f t="shared" si="4"/>
        <v>30.32</v>
      </c>
      <c r="H41" s="27" t="s">
        <v>295</v>
      </c>
      <c r="I41" s="22">
        <v>303.2</v>
      </c>
      <c r="J41" s="22">
        <f t="shared" si="5"/>
        <v>30.32</v>
      </c>
      <c r="K41" s="15" t="s">
        <v>34</v>
      </c>
      <c r="L41" s="15" t="s">
        <v>34</v>
      </c>
      <c r="M41" s="15"/>
      <c r="N41" s="28" t="s">
        <v>198</v>
      </c>
      <c r="O41" s="35" t="s">
        <v>47</v>
      </c>
      <c r="P41" s="15" t="s">
        <v>33</v>
      </c>
      <c r="Q41" s="8"/>
      <c r="R41" s="15">
        <v>2021</v>
      </c>
      <c r="S41" s="15">
        <v>3</v>
      </c>
      <c r="T41" s="21"/>
    </row>
    <row r="42" spans="1:20" ht="60" x14ac:dyDescent="0.25">
      <c r="A42" s="14" t="s">
        <v>31</v>
      </c>
      <c r="B42" s="47"/>
      <c r="C42" s="14" t="s">
        <v>32</v>
      </c>
      <c r="D42" s="28" t="s">
        <v>294</v>
      </c>
      <c r="E42" s="32">
        <v>0.03</v>
      </c>
      <c r="F42" s="22">
        <v>227.6</v>
      </c>
      <c r="G42" s="22">
        <f t="shared" si="4"/>
        <v>22.76</v>
      </c>
      <c r="H42" s="27" t="s">
        <v>288</v>
      </c>
      <c r="I42" s="22">
        <v>227.6</v>
      </c>
      <c r="J42" s="22">
        <f t="shared" si="5"/>
        <v>22.76</v>
      </c>
      <c r="K42" s="15" t="s">
        <v>34</v>
      </c>
      <c r="L42" s="15" t="s">
        <v>34</v>
      </c>
      <c r="M42" s="15"/>
      <c r="N42" s="28" t="s">
        <v>198</v>
      </c>
      <c r="O42" s="35" t="s">
        <v>47</v>
      </c>
      <c r="P42" s="15" t="s">
        <v>33</v>
      </c>
      <c r="Q42" s="8"/>
      <c r="R42" s="15">
        <v>2021</v>
      </c>
      <c r="S42" s="15">
        <v>3</v>
      </c>
      <c r="T42" s="21"/>
    </row>
    <row r="43" spans="1:20" ht="44.25" customHeight="1" x14ac:dyDescent="0.25">
      <c r="A43" s="14" t="s">
        <v>31</v>
      </c>
      <c r="B43" s="47"/>
      <c r="C43" s="14" t="s">
        <v>32</v>
      </c>
      <c r="D43" s="28" t="s">
        <v>293</v>
      </c>
      <c r="E43" s="32">
        <v>0.03</v>
      </c>
      <c r="F43" s="22">
        <v>80</v>
      </c>
      <c r="G43" s="22">
        <f t="shared" si="4"/>
        <v>8</v>
      </c>
      <c r="H43" s="27" t="s">
        <v>288</v>
      </c>
      <c r="I43" s="22">
        <v>80</v>
      </c>
      <c r="J43" s="22">
        <f t="shared" si="5"/>
        <v>8</v>
      </c>
      <c r="K43" s="15" t="s">
        <v>34</v>
      </c>
      <c r="L43" s="15" t="s">
        <v>34</v>
      </c>
      <c r="M43" s="15"/>
      <c r="N43" s="28" t="s">
        <v>198</v>
      </c>
      <c r="O43" s="35" t="s">
        <v>47</v>
      </c>
      <c r="P43" s="15" t="s">
        <v>33</v>
      </c>
      <c r="Q43" s="8"/>
      <c r="R43" s="15">
        <v>2021</v>
      </c>
      <c r="S43" s="15">
        <v>3</v>
      </c>
      <c r="T43" s="21"/>
    </row>
    <row r="44" spans="1:20" ht="75" x14ac:dyDescent="0.25">
      <c r="A44" s="14" t="s">
        <v>31</v>
      </c>
      <c r="B44" s="47"/>
      <c r="C44" s="14" t="s">
        <v>32</v>
      </c>
      <c r="D44" s="28" t="s">
        <v>292</v>
      </c>
      <c r="E44" s="32">
        <v>0.03</v>
      </c>
      <c r="F44" s="22">
        <v>1950</v>
      </c>
      <c r="G44" s="22">
        <f>F44*21%</f>
        <v>409.5</v>
      </c>
      <c r="H44" s="27" t="s">
        <v>288</v>
      </c>
      <c r="I44" s="22">
        <v>1950</v>
      </c>
      <c r="J44" s="22">
        <f>I44*21%</f>
        <v>409.5</v>
      </c>
      <c r="K44" s="15" t="s">
        <v>34</v>
      </c>
      <c r="L44" s="15" t="s">
        <v>34</v>
      </c>
      <c r="M44" s="15"/>
      <c r="N44" s="28" t="s">
        <v>291</v>
      </c>
      <c r="O44" s="27" t="s">
        <v>290</v>
      </c>
      <c r="P44" s="15" t="s">
        <v>33</v>
      </c>
      <c r="Q44" s="10"/>
      <c r="R44" s="15">
        <v>2021</v>
      </c>
      <c r="S44" s="15">
        <v>3</v>
      </c>
      <c r="T44" s="21"/>
    </row>
    <row r="45" spans="1:20" ht="42.75" customHeight="1" x14ac:dyDescent="0.25">
      <c r="A45" s="14" t="s">
        <v>31</v>
      </c>
      <c r="B45" s="47"/>
      <c r="C45" s="14" t="s">
        <v>32</v>
      </c>
      <c r="D45" s="28" t="s">
        <v>289</v>
      </c>
      <c r="E45" s="32">
        <v>0.03</v>
      </c>
      <c r="F45" s="22">
        <v>1097.1199999999999</v>
      </c>
      <c r="G45" s="22">
        <f>F45*21%</f>
        <v>230.39519999999996</v>
      </c>
      <c r="H45" s="27" t="s">
        <v>288</v>
      </c>
      <c r="I45" s="22">
        <v>1097.1199999999999</v>
      </c>
      <c r="J45" s="22">
        <f>I45*21%</f>
        <v>230.39519999999996</v>
      </c>
      <c r="K45" s="15" t="s">
        <v>34</v>
      </c>
      <c r="L45" s="15" t="s">
        <v>34</v>
      </c>
      <c r="M45" s="15"/>
      <c r="N45" s="28" t="s">
        <v>287</v>
      </c>
      <c r="O45" s="27" t="s">
        <v>286</v>
      </c>
      <c r="P45" s="15" t="s">
        <v>33</v>
      </c>
      <c r="Q45" s="8"/>
      <c r="R45" s="15">
        <v>2021</v>
      </c>
      <c r="S45" s="15">
        <v>3</v>
      </c>
      <c r="T45" s="21"/>
    </row>
    <row r="46" spans="1:20" ht="30" x14ac:dyDescent="0.25">
      <c r="A46" s="14" t="s">
        <v>31</v>
      </c>
      <c r="B46" s="47"/>
      <c r="C46" s="14" t="s">
        <v>32</v>
      </c>
      <c r="D46" s="28" t="s">
        <v>285</v>
      </c>
      <c r="E46" s="32">
        <v>0.03</v>
      </c>
      <c r="F46" s="22">
        <v>2670</v>
      </c>
      <c r="G46" s="22">
        <f>F46*21%</f>
        <v>560.69999999999993</v>
      </c>
      <c r="H46" s="19">
        <v>44462</v>
      </c>
      <c r="I46" s="22">
        <v>2670</v>
      </c>
      <c r="J46" s="22">
        <f>I46*21%</f>
        <v>560.69999999999993</v>
      </c>
      <c r="K46" s="15" t="s">
        <v>34</v>
      </c>
      <c r="L46" s="15" t="s">
        <v>34</v>
      </c>
      <c r="M46" s="15"/>
      <c r="N46" s="28" t="s">
        <v>284</v>
      </c>
      <c r="O46" s="27" t="s">
        <v>283</v>
      </c>
      <c r="P46" s="15" t="s">
        <v>33</v>
      </c>
      <c r="Q46" s="10"/>
      <c r="R46" s="15">
        <v>2021</v>
      </c>
      <c r="S46" s="15">
        <v>3</v>
      </c>
      <c r="T46" s="21"/>
    </row>
    <row r="47" spans="1:20" ht="15.75" x14ac:dyDescent="0.25">
      <c r="A47" s="14"/>
      <c r="B47" s="47"/>
      <c r="C47" s="14"/>
      <c r="D47" s="31"/>
      <c r="E47" s="46"/>
      <c r="F47" s="34"/>
      <c r="G47" s="34"/>
      <c r="H47" s="50"/>
      <c r="I47" s="34"/>
      <c r="J47" s="34"/>
      <c r="K47" s="37"/>
      <c r="L47" s="37"/>
      <c r="M47" s="37"/>
      <c r="N47" s="31"/>
      <c r="O47" s="49"/>
      <c r="P47" s="37"/>
      <c r="Q47" s="57"/>
      <c r="R47" s="37"/>
      <c r="S47" s="37"/>
      <c r="T47" s="21"/>
    </row>
    <row r="48" spans="1:20" ht="15.75" x14ac:dyDescent="0.25">
      <c r="A48" s="14"/>
      <c r="B48" s="47"/>
      <c r="C48" s="14"/>
      <c r="D48" s="28"/>
      <c r="E48" s="32"/>
      <c r="F48" s="22"/>
      <c r="G48" s="22"/>
      <c r="H48" s="27"/>
      <c r="I48" s="22"/>
      <c r="J48" s="22"/>
      <c r="K48" s="15"/>
      <c r="L48" s="15"/>
      <c r="M48" s="15"/>
      <c r="N48" s="28"/>
      <c r="O48" s="22"/>
      <c r="P48" s="15"/>
      <c r="Q48" s="8"/>
      <c r="R48" s="15"/>
      <c r="S48" s="15"/>
      <c r="T48" s="21"/>
    </row>
    <row r="49" spans="1:20" ht="15.75" x14ac:dyDescent="0.25">
      <c r="A49" s="14"/>
      <c r="B49" s="47"/>
      <c r="C49" s="14"/>
      <c r="D49" s="28"/>
      <c r="E49" s="32"/>
      <c r="F49" s="22"/>
      <c r="G49" s="22"/>
      <c r="H49" s="26"/>
      <c r="I49" s="22"/>
      <c r="J49" s="22"/>
      <c r="K49" s="15"/>
      <c r="L49" s="15"/>
      <c r="M49" s="15"/>
      <c r="N49" s="28"/>
      <c r="O49" s="22"/>
      <c r="P49" s="15"/>
      <c r="Q49" s="8"/>
      <c r="R49" s="15"/>
      <c r="S49" s="15"/>
      <c r="T49" s="21"/>
    </row>
    <row r="50" spans="1:20" ht="15.75" x14ac:dyDescent="0.25">
      <c r="A50" s="14"/>
      <c r="B50" s="47"/>
      <c r="C50" s="14"/>
      <c r="D50" s="28"/>
      <c r="E50" s="32"/>
      <c r="F50" s="23"/>
      <c r="G50" s="22"/>
      <c r="H50" s="26"/>
      <c r="I50" s="23"/>
      <c r="J50" s="22"/>
      <c r="K50" s="15"/>
      <c r="L50" s="15"/>
      <c r="M50" s="15"/>
      <c r="N50" s="28"/>
      <c r="O50" s="27"/>
      <c r="P50" s="15"/>
      <c r="Q50" s="8"/>
      <c r="R50" s="15"/>
      <c r="S50" s="15"/>
      <c r="T50" s="21"/>
    </row>
    <row r="51" spans="1:20" ht="15.75" x14ac:dyDescent="0.25">
      <c r="A51" s="14"/>
      <c r="B51" s="47"/>
      <c r="C51" s="14"/>
      <c r="D51" s="28"/>
      <c r="E51" s="32"/>
      <c r="F51" s="22"/>
      <c r="G51" s="22"/>
      <c r="H51" s="56"/>
      <c r="I51" s="22"/>
      <c r="J51" s="22"/>
      <c r="K51" s="15"/>
      <c r="L51" s="15"/>
      <c r="M51" s="15"/>
      <c r="N51" s="28"/>
      <c r="O51" s="27"/>
      <c r="P51" s="15"/>
      <c r="Q51" s="8"/>
      <c r="R51" s="15"/>
      <c r="S51" s="15"/>
      <c r="T51" s="21"/>
    </row>
    <row r="52" spans="1:20" ht="15.75" x14ac:dyDescent="0.25">
      <c r="A52" s="14"/>
      <c r="B52" s="47"/>
      <c r="C52" s="14"/>
      <c r="D52" s="28"/>
      <c r="E52" s="32"/>
      <c r="F52" s="22"/>
      <c r="G52" s="22"/>
      <c r="H52" s="56"/>
      <c r="I52" s="22"/>
      <c r="J52" s="22"/>
      <c r="K52" s="15"/>
      <c r="L52" s="15"/>
      <c r="M52" s="15"/>
      <c r="N52" s="28"/>
      <c r="O52" s="54"/>
      <c r="P52" s="15"/>
      <c r="Q52" s="8"/>
      <c r="R52" s="15"/>
      <c r="S52" s="15"/>
      <c r="T52" s="21"/>
    </row>
    <row r="53" spans="1:20" ht="90" customHeight="1" x14ac:dyDescent="0.25">
      <c r="A53" s="14"/>
      <c r="B53" s="47"/>
      <c r="C53" s="14"/>
      <c r="D53" s="28"/>
      <c r="E53" s="32"/>
      <c r="F53" s="22"/>
      <c r="G53" s="22"/>
      <c r="H53" s="56"/>
      <c r="I53" s="22"/>
      <c r="J53" s="22"/>
      <c r="K53" s="15"/>
      <c r="L53" s="15"/>
      <c r="M53" s="15"/>
      <c r="N53" s="28"/>
      <c r="O53" s="54"/>
      <c r="P53" s="15"/>
      <c r="Q53" s="8"/>
      <c r="R53" s="15"/>
      <c r="S53" s="15"/>
      <c r="T53" s="21"/>
    </row>
    <row r="54" spans="1:20" ht="15.75" x14ac:dyDescent="0.25">
      <c r="A54" s="14"/>
      <c r="B54" s="47"/>
      <c r="C54" s="14"/>
      <c r="D54" s="28"/>
      <c r="E54" s="32"/>
      <c r="F54" s="22"/>
      <c r="G54" s="22"/>
      <c r="H54" s="56"/>
      <c r="I54" s="22"/>
      <c r="J54" s="22"/>
      <c r="K54" s="15"/>
      <c r="L54" s="15"/>
      <c r="M54" s="15"/>
      <c r="N54" s="28"/>
      <c r="O54" s="54"/>
      <c r="P54" s="15"/>
      <c r="Q54" s="8"/>
      <c r="R54" s="15"/>
      <c r="S54" s="15"/>
      <c r="T54" s="21"/>
    </row>
    <row r="55" spans="1:20" ht="15.75" x14ac:dyDescent="0.25">
      <c r="A55" s="14"/>
      <c r="B55" s="47"/>
      <c r="C55" s="14"/>
      <c r="D55" s="28"/>
      <c r="E55" s="32"/>
      <c r="F55" s="22"/>
      <c r="G55" s="22"/>
      <c r="H55" s="56"/>
      <c r="I55" s="22"/>
      <c r="J55" s="22"/>
      <c r="K55" s="15"/>
      <c r="L55" s="15"/>
      <c r="M55" s="15"/>
      <c r="N55" s="28"/>
      <c r="O55" s="54"/>
      <c r="P55" s="15"/>
      <c r="Q55" s="8"/>
      <c r="R55" s="15"/>
      <c r="S55" s="15"/>
      <c r="T55" s="21"/>
    </row>
    <row r="56" spans="1:20" ht="15.75" x14ac:dyDescent="0.25">
      <c r="A56" s="14"/>
      <c r="B56" s="47"/>
      <c r="C56" s="14"/>
      <c r="D56" s="28"/>
      <c r="E56" s="32"/>
      <c r="F56" s="22"/>
      <c r="G56" s="22"/>
      <c r="H56" s="56"/>
      <c r="I56" s="22"/>
      <c r="J56" s="22"/>
      <c r="K56" s="15"/>
      <c r="L56" s="15"/>
      <c r="M56" s="15"/>
      <c r="N56" s="55"/>
      <c r="O56" s="54"/>
      <c r="P56" s="15"/>
      <c r="Q56" s="8"/>
      <c r="R56" s="15"/>
      <c r="S56" s="15"/>
      <c r="T56" s="21"/>
    </row>
    <row r="57" spans="1:20" ht="79.5" customHeight="1" x14ac:dyDescent="0.25">
      <c r="A57" s="14"/>
      <c r="B57" s="47"/>
      <c r="C57" s="14"/>
      <c r="D57" s="28"/>
      <c r="E57" s="32"/>
      <c r="F57" s="22"/>
      <c r="G57" s="22"/>
      <c r="H57" s="56"/>
      <c r="I57" s="22"/>
      <c r="J57" s="22"/>
      <c r="K57" s="15"/>
      <c r="L57" s="15"/>
      <c r="M57" s="15"/>
      <c r="N57" s="55"/>
      <c r="O57" s="54"/>
      <c r="P57" s="15"/>
      <c r="Q57" s="8"/>
      <c r="R57" s="15"/>
      <c r="S57" s="15"/>
      <c r="T57" s="21"/>
    </row>
    <row r="58" spans="1:20" ht="15.75" x14ac:dyDescent="0.25">
      <c r="A58" s="14"/>
      <c r="B58" s="47"/>
      <c r="C58" s="14"/>
      <c r="D58" s="28"/>
      <c r="E58" s="32"/>
      <c r="F58" s="22"/>
      <c r="G58" s="22"/>
      <c r="H58" s="56"/>
      <c r="I58" s="22"/>
      <c r="J58" s="22"/>
      <c r="K58" s="15"/>
      <c r="L58" s="15"/>
      <c r="M58" s="15"/>
      <c r="N58" s="55"/>
      <c r="O58" s="54"/>
      <c r="P58" s="15"/>
      <c r="Q58" s="17"/>
      <c r="R58" s="15"/>
      <c r="S58" s="15"/>
      <c r="T58" s="21"/>
    </row>
    <row r="59" spans="1:20" ht="15.75" x14ac:dyDescent="0.25">
      <c r="A59" s="14"/>
      <c r="B59" s="47"/>
      <c r="C59" s="14"/>
      <c r="D59" s="28"/>
      <c r="E59" s="32"/>
      <c r="F59" s="22"/>
      <c r="G59" s="22"/>
      <c r="H59" s="56"/>
      <c r="I59" s="22"/>
      <c r="J59" s="22"/>
      <c r="K59" s="15"/>
      <c r="L59" s="15"/>
      <c r="M59" s="15"/>
      <c r="N59" s="55"/>
      <c r="O59" s="54"/>
      <c r="P59" s="15"/>
      <c r="Q59" s="17"/>
      <c r="R59" s="15"/>
      <c r="S59" s="15"/>
      <c r="T59" s="21"/>
    </row>
    <row r="60" spans="1:20" ht="15.75" x14ac:dyDescent="0.25">
      <c r="A60" s="14"/>
      <c r="B60" s="47"/>
      <c r="C60" s="14"/>
      <c r="D60" s="28"/>
      <c r="E60" s="32"/>
      <c r="F60" s="22"/>
      <c r="G60" s="22"/>
      <c r="H60" s="56"/>
      <c r="I60" s="22"/>
      <c r="J60" s="22"/>
      <c r="K60" s="15"/>
      <c r="L60" s="15"/>
      <c r="M60" s="15"/>
      <c r="N60" s="55"/>
      <c r="O60" s="54"/>
      <c r="P60" s="15"/>
      <c r="Q60" s="17"/>
      <c r="R60" s="15"/>
      <c r="S60" s="15"/>
      <c r="T60" s="21"/>
    </row>
    <row r="61" spans="1:20" ht="15.75" x14ac:dyDescent="0.25">
      <c r="A61" s="14"/>
      <c r="B61" s="47"/>
      <c r="C61" s="14"/>
      <c r="D61" s="28"/>
      <c r="E61" s="32"/>
      <c r="F61" s="22"/>
      <c r="G61" s="22"/>
      <c r="H61" s="27"/>
      <c r="I61" s="22"/>
      <c r="J61" s="22"/>
      <c r="K61" s="15"/>
      <c r="L61" s="15"/>
      <c r="M61" s="15"/>
      <c r="N61" s="28"/>
      <c r="O61" s="35"/>
      <c r="P61" s="15"/>
      <c r="Q61" s="17"/>
      <c r="R61" s="15"/>
      <c r="S61" s="15"/>
      <c r="T61" s="21"/>
    </row>
    <row r="62" spans="1:20" ht="15.75" x14ac:dyDescent="0.25">
      <c r="A62" s="14"/>
      <c r="B62" s="47"/>
      <c r="C62" s="14"/>
      <c r="D62" s="28"/>
      <c r="E62" s="32"/>
      <c r="F62" s="22"/>
      <c r="G62" s="22"/>
      <c r="H62" s="27"/>
      <c r="I62" s="22"/>
      <c r="J62" s="22"/>
      <c r="K62" s="15"/>
      <c r="L62" s="15"/>
      <c r="M62" s="15"/>
      <c r="N62" s="28"/>
      <c r="O62" s="35"/>
      <c r="P62" s="15"/>
      <c r="Q62" s="17"/>
      <c r="R62" s="15"/>
      <c r="S62" s="15"/>
      <c r="T62" s="21"/>
    </row>
    <row r="63" spans="1:20" ht="15.75" x14ac:dyDescent="0.25">
      <c r="A63" s="14"/>
      <c r="B63" s="47"/>
      <c r="C63" s="14"/>
      <c r="D63" s="28"/>
      <c r="E63" s="32"/>
      <c r="F63" s="22"/>
      <c r="G63" s="22"/>
      <c r="H63" s="27"/>
      <c r="I63" s="22"/>
      <c r="J63" s="22"/>
      <c r="K63" s="15"/>
      <c r="L63" s="15"/>
      <c r="M63" s="15"/>
      <c r="N63" s="28"/>
      <c r="O63" s="35"/>
      <c r="P63" s="15"/>
      <c r="Q63" s="17"/>
      <c r="R63" s="15"/>
      <c r="S63" s="15"/>
      <c r="T63" s="21"/>
    </row>
    <row r="64" spans="1:20" ht="15.75" x14ac:dyDescent="0.25">
      <c r="A64" s="14"/>
      <c r="B64" s="32"/>
      <c r="C64" s="14"/>
      <c r="D64" s="28"/>
      <c r="E64" s="32"/>
      <c r="F64" s="22"/>
      <c r="G64" s="22"/>
      <c r="H64" s="27"/>
      <c r="I64" s="22"/>
      <c r="J64" s="22"/>
      <c r="K64" s="15"/>
      <c r="L64" s="15"/>
      <c r="M64" s="15"/>
      <c r="N64" s="28"/>
      <c r="O64" s="35"/>
      <c r="P64" s="15"/>
      <c r="Q64" s="17"/>
      <c r="R64" s="15"/>
      <c r="S64" s="15"/>
      <c r="T64" s="21"/>
    </row>
    <row r="65" spans="1:20" ht="15.75" x14ac:dyDescent="0.25">
      <c r="A65" s="14"/>
      <c r="B65" s="32"/>
      <c r="C65" s="14"/>
      <c r="D65" s="28"/>
      <c r="E65" s="32"/>
      <c r="F65" s="22"/>
      <c r="G65" s="22"/>
      <c r="H65" s="27"/>
      <c r="I65" s="22"/>
      <c r="J65" s="22"/>
      <c r="K65" s="15"/>
      <c r="L65" s="15"/>
      <c r="M65" s="15"/>
      <c r="N65" s="28"/>
      <c r="O65" s="35"/>
      <c r="P65" s="15"/>
      <c r="Q65" s="17"/>
      <c r="R65" s="15"/>
      <c r="S65" s="15"/>
      <c r="T65" s="21"/>
    </row>
    <row r="66" spans="1:20" ht="15.75" x14ac:dyDescent="0.25">
      <c r="A66" s="14"/>
      <c r="B66" s="47"/>
      <c r="C66" s="14"/>
      <c r="D66" s="28"/>
      <c r="E66" s="32"/>
      <c r="F66" s="22"/>
      <c r="G66" s="22"/>
      <c r="H66" s="27"/>
      <c r="I66" s="22"/>
      <c r="J66" s="22"/>
      <c r="K66" s="15"/>
      <c r="L66" s="15"/>
      <c r="M66" s="15"/>
      <c r="N66" s="28"/>
      <c r="O66" s="35"/>
      <c r="P66" s="15"/>
      <c r="Q66" s="17"/>
      <c r="R66" s="15"/>
      <c r="S66" s="15"/>
      <c r="T66" s="21"/>
    </row>
    <row r="67" spans="1:20" ht="15.75" x14ac:dyDescent="0.25">
      <c r="A67" s="14"/>
      <c r="B67" s="47"/>
      <c r="C67" s="14"/>
      <c r="D67" s="28"/>
      <c r="E67" s="32"/>
      <c r="F67" s="22"/>
      <c r="G67" s="22"/>
      <c r="H67" s="27"/>
      <c r="I67" s="22"/>
      <c r="J67" s="22"/>
      <c r="K67" s="15"/>
      <c r="L67" s="15"/>
      <c r="M67" s="15"/>
      <c r="N67" s="28"/>
      <c r="O67" s="44"/>
      <c r="P67" s="15"/>
      <c r="Q67" s="17"/>
      <c r="R67" s="15"/>
      <c r="S67" s="15"/>
      <c r="T67" s="21"/>
    </row>
    <row r="68" spans="1:20" ht="15.75" x14ac:dyDescent="0.25">
      <c r="A68" s="14"/>
      <c r="B68" s="47"/>
      <c r="C68" s="14"/>
      <c r="D68" s="28"/>
      <c r="E68" s="32"/>
      <c r="F68" s="23"/>
      <c r="G68" s="22"/>
      <c r="H68" s="26"/>
      <c r="I68" s="23"/>
      <c r="J68" s="22"/>
      <c r="K68" s="15"/>
      <c r="L68" s="15"/>
      <c r="M68" s="15"/>
      <c r="N68" s="28"/>
      <c r="O68" s="27"/>
      <c r="P68" s="15"/>
      <c r="Q68" s="17"/>
      <c r="R68" s="15"/>
      <c r="S68" s="15"/>
      <c r="T68" s="21"/>
    </row>
    <row r="69" spans="1:20" ht="15.75" x14ac:dyDescent="0.25">
      <c r="A69" s="14"/>
      <c r="B69" s="47"/>
      <c r="C69" s="14"/>
      <c r="D69" s="28"/>
      <c r="E69" s="32"/>
      <c r="F69" s="22"/>
      <c r="G69" s="22"/>
      <c r="H69" s="19"/>
      <c r="I69" s="22"/>
      <c r="J69" s="22"/>
      <c r="K69" s="15"/>
      <c r="L69" s="15"/>
      <c r="M69" s="15"/>
      <c r="N69" s="28"/>
      <c r="O69" s="27"/>
      <c r="P69" s="15"/>
      <c r="Q69" s="18"/>
      <c r="R69" s="15"/>
      <c r="S69" s="15"/>
      <c r="T69" s="21"/>
    </row>
    <row r="70" spans="1:20" ht="15.75" x14ac:dyDescent="0.25">
      <c r="A70" s="14"/>
      <c r="B70" s="39"/>
      <c r="C70" s="14"/>
      <c r="D70" s="28"/>
      <c r="E70" s="32"/>
      <c r="F70" s="22"/>
      <c r="G70" s="22"/>
      <c r="H70" s="19"/>
      <c r="I70" s="22"/>
      <c r="J70" s="22"/>
      <c r="K70" s="15"/>
      <c r="L70" s="15"/>
      <c r="M70" s="15"/>
      <c r="N70" s="28"/>
      <c r="O70" s="27"/>
      <c r="P70" s="15"/>
      <c r="Q70" s="18"/>
      <c r="R70" s="15"/>
      <c r="S70" s="15"/>
      <c r="T70" s="21"/>
    </row>
    <row r="71" spans="1:20" ht="15.75" x14ac:dyDescent="0.25">
      <c r="A71" s="14"/>
      <c r="B71" s="39"/>
      <c r="C71" s="14"/>
      <c r="D71" s="28"/>
      <c r="E71" s="32"/>
      <c r="F71" s="23"/>
      <c r="G71" s="22"/>
      <c r="H71" s="26"/>
      <c r="I71" s="23"/>
      <c r="J71" s="22"/>
      <c r="K71" s="15"/>
      <c r="L71" s="15"/>
      <c r="M71" s="15"/>
      <c r="N71" s="28"/>
      <c r="O71" s="27"/>
      <c r="P71" s="15"/>
      <c r="Q71" s="18"/>
      <c r="R71" s="15"/>
      <c r="S71" s="15"/>
      <c r="T71" s="21"/>
    </row>
    <row r="72" spans="1:20" ht="15.75" x14ac:dyDescent="0.25">
      <c r="A72" s="14"/>
      <c r="B72" s="39"/>
      <c r="C72" s="41"/>
      <c r="D72" s="28"/>
      <c r="E72" s="32"/>
      <c r="F72" s="22"/>
      <c r="G72" s="22"/>
      <c r="H72" s="26"/>
      <c r="I72" s="22"/>
      <c r="J72" s="22"/>
      <c r="K72" s="15"/>
      <c r="L72" s="15"/>
      <c r="M72" s="15"/>
      <c r="N72" s="28"/>
      <c r="O72" s="27"/>
      <c r="P72" s="15"/>
      <c r="Q72" s="18"/>
      <c r="R72" s="15"/>
      <c r="S72" s="15"/>
      <c r="T72" s="21"/>
    </row>
    <row r="73" spans="1:20" ht="15.75" x14ac:dyDescent="0.25">
      <c r="A73" s="14"/>
      <c r="B73" s="39"/>
      <c r="C73" s="41"/>
      <c r="D73" s="28"/>
      <c r="E73" s="32"/>
      <c r="F73" s="23"/>
      <c r="G73" s="22"/>
      <c r="H73" s="26"/>
      <c r="I73" s="23"/>
      <c r="J73" s="22"/>
      <c r="K73" s="15"/>
      <c r="L73" s="15"/>
      <c r="M73" s="15"/>
      <c r="N73" s="28"/>
      <c r="O73" s="27"/>
      <c r="P73" s="15"/>
      <c r="Q73" s="18"/>
      <c r="R73" s="15"/>
      <c r="S73" s="15"/>
      <c r="T73" s="21"/>
    </row>
    <row r="74" spans="1:20" ht="15.75" x14ac:dyDescent="0.25">
      <c r="A74" s="14"/>
      <c r="B74" s="39"/>
      <c r="C74" s="41"/>
      <c r="D74" s="28"/>
      <c r="E74" s="32"/>
      <c r="F74" s="23"/>
      <c r="G74" s="22"/>
      <c r="H74" s="26"/>
      <c r="I74" s="23"/>
      <c r="J74" s="22"/>
      <c r="K74" s="15"/>
      <c r="L74" s="15"/>
      <c r="M74" s="15"/>
      <c r="N74" s="28"/>
      <c r="O74" s="27"/>
      <c r="P74" s="15"/>
      <c r="Q74" s="18"/>
      <c r="R74" s="15"/>
      <c r="S74" s="15"/>
      <c r="T74" s="21"/>
    </row>
    <row r="75" spans="1:20" ht="15.75" x14ac:dyDescent="0.25">
      <c r="A75" s="14"/>
      <c r="B75" s="39"/>
      <c r="C75" s="41"/>
      <c r="D75" s="28"/>
      <c r="E75" s="32"/>
      <c r="F75" s="22"/>
      <c r="G75" s="23"/>
      <c r="H75" s="19"/>
      <c r="I75" s="22"/>
      <c r="J75" s="23"/>
      <c r="K75" s="15"/>
      <c r="L75" s="15"/>
      <c r="M75" s="15"/>
      <c r="N75" s="28"/>
      <c r="O75" s="27"/>
      <c r="P75" s="15"/>
      <c r="Q75" s="18"/>
      <c r="R75" s="15"/>
      <c r="S75" s="15"/>
      <c r="T75" s="21"/>
    </row>
    <row r="76" spans="1:20" ht="15.75" x14ac:dyDescent="0.25">
      <c r="A76" s="14"/>
      <c r="B76" s="39"/>
      <c r="C76" s="14"/>
      <c r="D76" s="31"/>
      <c r="E76" s="46"/>
      <c r="F76" s="33"/>
      <c r="G76" s="34"/>
      <c r="H76" s="38"/>
      <c r="I76" s="33"/>
      <c r="J76" s="34"/>
      <c r="K76" s="37"/>
      <c r="L76" s="37"/>
      <c r="M76" s="37"/>
      <c r="N76" s="31"/>
      <c r="O76" s="36"/>
      <c r="P76" s="37"/>
      <c r="Q76" s="45"/>
      <c r="R76" s="15"/>
      <c r="S76" s="15"/>
      <c r="T76" s="21"/>
    </row>
    <row r="77" spans="1:20" ht="28.5" customHeight="1" x14ac:dyDescent="0.25">
      <c r="A77" s="14"/>
      <c r="B77" s="39"/>
      <c r="C77" s="14"/>
      <c r="D77" s="31"/>
      <c r="E77" s="32"/>
      <c r="F77" s="33"/>
      <c r="G77" s="34"/>
      <c r="H77" s="38"/>
      <c r="I77" s="33"/>
      <c r="J77" s="34"/>
      <c r="K77" s="15"/>
      <c r="L77" s="15"/>
      <c r="M77" s="37"/>
      <c r="N77" s="31"/>
      <c r="O77" s="36"/>
      <c r="P77" s="37"/>
      <c r="Q77" s="18"/>
      <c r="R77" s="15"/>
      <c r="S77" s="15"/>
      <c r="T77" s="21"/>
    </row>
    <row r="78" spans="1:20" ht="15.75" x14ac:dyDescent="0.25">
      <c r="A78" s="14"/>
      <c r="B78" s="39"/>
      <c r="C78" s="14"/>
      <c r="D78" s="31"/>
      <c r="E78" s="32"/>
      <c r="F78" s="33"/>
      <c r="G78" s="34"/>
      <c r="H78" s="38"/>
      <c r="I78" s="33"/>
      <c r="J78" s="34"/>
      <c r="K78" s="15"/>
      <c r="L78" s="15"/>
      <c r="M78" s="15"/>
      <c r="N78" s="28"/>
      <c r="O78" s="36"/>
      <c r="P78" s="37"/>
      <c r="Q78" s="18"/>
      <c r="R78" s="15"/>
      <c r="S78" s="15"/>
      <c r="T78" s="21"/>
    </row>
    <row r="79" spans="1:20" ht="15.75" x14ac:dyDescent="0.25">
      <c r="A79" s="14"/>
      <c r="B79" s="39"/>
      <c r="C79" s="14"/>
      <c r="D79" s="31"/>
      <c r="E79" s="32"/>
      <c r="F79" s="33"/>
      <c r="G79" s="34"/>
      <c r="H79" s="38"/>
      <c r="I79" s="33"/>
      <c r="J79" s="34"/>
      <c r="K79" s="15"/>
      <c r="L79" s="15"/>
      <c r="M79" s="15"/>
      <c r="N79" s="28"/>
      <c r="O79" s="36"/>
      <c r="P79" s="37"/>
      <c r="Q79" s="18"/>
      <c r="R79" s="15"/>
      <c r="S79" s="15"/>
      <c r="T79" s="21"/>
    </row>
    <row r="80" spans="1:20" ht="15.75" x14ac:dyDescent="0.25">
      <c r="A80" s="14"/>
      <c r="B80" s="39"/>
      <c r="C80" s="14"/>
      <c r="D80" s="31"/>
      <c r="E80" s="32"/>
      <c r="F80" s="33"/>
      <c r="G80" s="34"/>
      <c r="H80" s="38"/>
      <c r="I80" s="33"/>
      <c r="J80" s="34"/>
      <c r="K80" s="15"/>
      <c r="L80" s="15"/>
      <c r="M80" s="15"/>
      <c r="N80" s="28"/>
      <c r="O80" s="36"/>
      <c r="P80" s="37"/>
      <c r="Q80" s="18"/>
      <c r="R80" s="15"/>
      <c r="S80" s="15"/>
      <c r="T80" s="21"/>
    </row>
    <row r="81" spans="1:20" ht="15.75" x14ac:dyDescent="0.25">
      <c r="A81" s="14"/>
      <c r="B81" s="39"/>
      <c r="C81" s="14"/>
      <c r="D81" s="28"/>
      <c r="E81" s="32"/>
      <c r="F81" s="24"/>
      <c r="G81" s="22"/>
      <c r="H81" s="26"/>
      <c r="I81" s="24"/>
      <c r="J81" s="22"/>
      <c r="K81" s="15"/>
      <c r="L81" s="15"/>
      <c r="M81" s="15"/>
      <c r="N81" s="28"/>
      <c r="O81" s="36"/>
      <c r="P81" s="37"/>
      <c r="Q81" s="18"/>
      <c r="R81" s="15"/>
      <c r="S81" s="15"/>
      <c r="T81" s="21"/>
    </row>
    <row r="82" spans="1:20" ht="15.75" x14ac:dyDescent="0.25">
      <c r="A82" s="14"/>
      <c r="B82" s="18"/>
      <c r="C82" s="14"/>
      <c r="D82" s="28"/>
      <c r="E82" s="32"/>
      <c r="F82" s="24"/>
      <c r="G82" s="22"/>
      <c r="H82" s="26"/>
      <c r="I82" s="24"/>
      <c r="J82" s="22"/>
      <c r="K82" s="15"/>
      <c r="L82" s="15"/>
      <c r="M82" s="15"/>
      <c r="N82" s="28"/>
      <c r="O82" s="36"/>
      <c r="P82" s="37"/>
      <c r="Q82" s="18"/>
      <c r="R82" s="15"/>
      <c r="S82" s="15"/>
      <c r="T82" s="21"/>
    </row>
    <row r="83" spans="1:20" ht="15.75" x14ac:dyDescent="0.25">
      <c r="A83" s="14"/>
      <c r="B83" s="18"/>
      <c r="C83" s="14"/>
      <c r="D83" s="28"/>
      <c r="E83" s="32"/>
      <c r="F83" s="24"/>
      <c r="G83" s="22"/>
      <c r="H83" s="26"/>
      <c r="I83" s="24"/>
      <c r="J83" s="22"/>
      <c r="K83" s="15"/>
      <c r="L83" s="15"/>
      <c r="M83" s="15"/>
      <c r="N83" s="28"/>
      <c r="O83" s="36"/>
      <c r="P83" s="37"/>
      <c r="Q83" s="18"/>
      <c r="R83" s="15"/>
      <c r="S83" s="15"/>
      <c r="T83" s="21"/>
    </row>
    <row r="84" spans="1:20" ht="15.75" x14ac:dyDescent="0.25">
      <c r="A84" s="14"/>
      <c r="B84" s="18"/>
      <c r="C84" s="14"/>
      <c r="D84" s="28"/>
      <c r="E84" s="32"/>
      <c r="F84" s="24"/>
      <c r="G84" s="22"/>
      <c r="H84" s="26"/>
      <c r="I84" s="24"/>
      <c r="J84" s="22"/>
      <c r="K84" s="15"/>
      <c r="L84" s="15"/>
      <c r="M84" s="15"/>
      <c r="N84" s="28"/>
      <c r="O84" s="36"/>
      <c r="P84" s="37"/>
      <c r="Q84" s="18"/>
      <c r="R84" s="15"/>
      <c r="S84" s="15"/>
      <c r="T84" s="21"/>
    </row>
    <row r="85" spans="1:20" ht="15.75" x14ac:dyDescent="0.25">
      <c r="A85" s="14"/>
      <c r="B85" s="18"/>
      <c r="C85" s="14"/>
      <c r="D85" s="28"/>
      <c r="E85" s="32"/>
      <c r="F85" s="24"/>
      <c r="G85" s="22"/>
      <c r="H85" s="26"/>
      <c r="I85" s="24"/>
      <c r="J85" s="22"/>
      <c r="K85" s="15"/>
      <c r="L85" s="15"/>
      <c r="M85" s="15"/>
      <c r="N85" s="28"/>
      <c r="O85" s="36"/>
      <c r="P85" s="37"/>
      <c r="Q85" s="18"/>
      <c r="R85" s="15"/>
      <c r="S85" s="15"/>
      <c r="T85" s="21"/>
    </row>
    <row r="86" spans="1:20" ht="15.75" x14ac:dyDescent="0.25">
      <c r="A86" s="14"/>
      <c r="B86" s="18"/>
      <c r="C86" s="14"/>
      <c r="D86" s="28"/>
      <c r="E86" s="32"/>
      <c r="F86" s="24"/>
      <c r="G86" s="22"/>
      <c r="H86" s="26"/>
      <c r="I86" s="24"/>
      <c r="J86" s="22"/>
      <c r="K86" s="15"/>
      <c r="L86" s="15"/>
      <c r="M86" s="15"/>
      <c r="N86" s="28"/>
      <c r="O86" s="36"/>
      <c r="P86" s="37"/>
      <c r="Q86" s="18"/>
      <c r="R86" s="15"/>
      <c r="S86" s="15"/>
      <c r="T86" s="21"/>
    </row>
    <row r="87" spans="1:20" ht="15.75" x14ac:dyDescent="0.25">
      <c r="A87" s="14"/>
      <c r="B87" s="18"/>
      <c r="C87" s="14"/>
      <c r="D87" s="28"/>
      <c r="E87" s="32"/>
      <c r="F87" s="24"/>
      <c r="G87" s="22"/>
      <c r="H87" s="26"/>
      <c r="I87" s="24"/>
      <c r="J87" s="22"/>
      <c r="K87" s="15"/>
      <c r="L87" s="15"/>
      <c r="M87" s="15"/>
      <c r="N87" s="28"/>
      <c r="O87" s="36"/>
      <c r="P87" s="37"/>
      <c r="Q87" s="18"/>
      <c r="R87" s="15"/>
      <c r="S87" s="15"/>
      <c r="T87" s="21"/>
    </row>
    <row r="88" spans="1:20" ht="15.75" x14ac:dyDescent="0.25">
      <c r="A88" s="14"/>
      <c r="B88" s="18"/>
      <c r="C88" s="14"/>
      <c r="D88" s="28"/>
      <c r="E88" s="32"/>
      <c r="F88" s="24"/>
      <c r="G88" s="22"/>
      <c r="H88" s="26"/>
      <c r="I88" s="24"/>
      <c r="J88" s="22"/>
      <c r="K88" s="15"/>
      <c r="L88" s="15"/>
      <c r="M88" s="15"/>
      <c r="N88" s="28"/>
      <c r="O88" s="36"/>
      <c r="P88" s="37"/>
      <c r="Q88" s="18"/>
      <c r="R88" s="15"/>
      <c r="S88" s="15"/>
      <c r="T88" s="21"/>
    </row>
    <row r="89" spans="1:20" ht="15.75" x14ac:dyDescent="0.25">
      <c r="A89" s="14"/>
      <c r="B89" s="21"/>
      <c r="C89" s="14"/>
      <c r="D89" s="28"/>
      <c r="E89" s="32"/>
      <c r="F89" s="24"/>
      <c r="G89" s="22"/>
      <c r="H89" s="19"/>
      <c r="I89" s="24"/>
      <c r="J89" s="22"/>
      <c r="K89" s="15"/>
      <c r="L89" s="15"/>
      <c r="M89" s="15"/>
      <c r="N89" s="28"/>
      <c r="O89" s="27"/>
      <c r="P89" s="15"/>
      <c r="Q89" s="18"/>
      <c r="R89" s="15"/>
      <c r="S89" s="15"/>
      <c r="T89" s="21"/>
    </row>
    <row r="90" spans="1:20" ht="15.75" x14ac:dyDescent="0.25">
      <c r="A90" s="14"/>
      <c r="B90" s="21"/>
      <c r="C90" s="14"/>
      <c r="D90" s="28"/>
      <c r="E90" s="32"/>
      <c r="F90" s="24"/>
      <c r="G90" s="23"/>
      <c r="H90" s="26"/>
      <c r="I90" s="24"/>
      <c r="J90" s="23"/>
      <c r="K90" s="15"/>
      <c r="L90" s="15"/>
      <c r="M90" s="15"/>
      <c r="N90" s="28"/>
      <c r="O90" s="27"/>
      <c r="P90" s="15"/>
      <c r="Q90" s="18"/>
      <c r="R90" s="15"/>
      <c r="S90" s="15"/>
      <c r="T90" s="21"/>
    </row>
    <row r="91" spans="1:20" ht="15.75" x14ac:dyDescent="0.25">
      <c r="A91" s="14"/>
      <c r="B91" s="21"/>
      <c r="C91" s="14"/>
      <c r="D91" s="28"/>
      <c r="E91" s="32"/>
      <c r="F91" s="24"/>
      <c r="G91" s="22"/>
      <c r="H91" s="19"/>
      <c r="I91" s="24"/>
      <c r="J91" s="22"/>
      <c r="K91" s="15"/>
      <c r="L91" s="15"/>
      <c r="M91" s="15"/>
      <c r="N91" s="28"/>
      <c r="O91" s="29"/>
      <c r="P91" s="15"/>
      <c r="Q91" s="18"/>
      <c r="R91" s="15"/>
      <c r="S91" s="15"/>
      <c r="T91" s="21"/>
    </row>
    <row r="92" spans="1:20" ht="15.75" x14ac:dyDescent="0.25">
      <c r="A92" s="14"/>
      <c r="B92" s="21"/>
      <c r="C92" s="14"/>
      <c r="D92" s="28"/>
      <c r="E92" s="32"/>
      <c r="F92" s="25"/>
      <c r="G92" s="22"/>
      <c r="H92" s="19"/>
      <c r="I92" s="25"/>
      <c r="J92" s="22"/>
      <c r="K92" s="15"/>
      <c r="L92" s="15"/>
      <c r="M92" s="15"/>
      <c r="N92" s="28"/>
      <c r="O92" s="29"/>
      <c r="P92" s="15"/>
      <c r="Q92" s="18"/>
      <c r="R92" s="15"/>
      <c r="S92" s="15"/>
      <c r="T92" s="21"/>
    </row>
    <row r="93" spans="1:20" ht="15.75" x14ac:dyDescent="0.25">
      <c r="A93" s="14"/>
      <c r="B93" s="21"/>
      <c r="C93" s="14"/>
      <c r="D93" s="28"/>
      <c r="E93" s="32"/>
      <c r="F93" s="24"/>
      <c r="G93" s="22"/>
      <c r="H93" s="19"/>
      <c r="I93" s="24"/>
      <c r="J93" s="22"/>
      <c r="K93" s="15"/>
      <c r="L93" s="15"/>
      <c r="M93" s="15"/>
      <c r="N93" s="28"/>
      <c r="O93" s="29"/>
      <c r="P93" s="15"/>
      <c r="Q93" s="18"/>
      <c r="R93" s="15"/>
      <c r="S93" s="15"/>
      <c r="T93" s="21"/>
    </row>
    <row r="94" spans="1:20" ht="15.75" x14ac:dyDescent="0.25">
      <c r="A94" s="14"/>
      <c r="B94" s="21"/>
      <c r="C94" s="14"/>
      <c r="D94" s="28"/>
      <c r="E94" s="32"/>
      <c r="F94" s="24"/>
      <c r="G94" s="22"/>
      <c r="H94" s="19"/>
      <c r="I94" s="24"/>
      <c r="J94" s="22"/>
      <c r="K94" s="15"/>
      <c r="L94" s="15"/>
      <c r="M94" s="15"/>
      <c r="N94" s="28"/>
      <c r="O94" s="29"/>
      <c r="P94" s="15"/>
      <c r="Q94" s="18"/>
      <c r="R94" s="15"/>
      <c r="S94" s="15"/>
      <c r="T94" s="21"/>
    </row>
  </sheetData>
  <printOptions horizontalCentered="1"/>
  <pageMargins left="3.937007874015748E-2" right="3.937007874015748E-2" top="0.94488188976377963" bottom="0.74803149606299213" header="0.31496062992125984" footer="0.31496062992125984"/>
  <pageSetup scale="70" orientation="landscape" r:id="rId1"/>
  <headerFooter>
    <oddHeader>&amp;C&amp;"Arial,Negrita"&amp;14&amp;K03+000CONTRATOS MENORES - AÑO 2021 
ÓRGANO DE CONTRATACIÓN: SOGEPIMA&amp;KFF0000 &amp;R&amp;G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tabSelected="1" view="pageLayout" topLeftCell="A78" zoomScale="75" zoomScaleNormal="82" zoomScalePageLayoutView="75" workbookViewId="0">
      <selection sqref="A1:XFD1048576"/>
    </sheetView>
  </sheetViews>
  <sheetFormatPr baseColWidth="10" defaultRowHeight="15" x14ac:dyDescent="0.25"/>
  <cols>
    <col min="1" max="1" width="15" style="1" customWidth="1"/>
    <col min="2" max="2" width="13.85546875" style="1" bestFit="1" customWidth="1"/>
    <col min="3" max="3" width="14.85546875" style="1" bestFit="1" customWidth="1"/>
    <col min="4" max="4" width="36.42578125" style="1" customWidth="1"/>
    <col min="5" max="5" width="16.7109375" style="1" customWidth="1"/>
    <col min="6" max="6" width="15.28515625" style="1" customWidth="1"/>
    <col min="7" max="7" width="12.42578125" style="1" customWidth="1"/>
    <col min="8" max="8" width="13" style="1" customWidth="1"/>
    <col min="9" max="10" width="12.28515625" style="1" customWidth="1"/>
    <col min="11" max="11" width="14.85546875" style="1" customWidth="1"/>
    <col min="12" max="12" width="10.42578125" style="1" customWidth="1"/>
    <col min="13" max="13" width="22.5703125" style="1" customWidth="1"/>
    <col min="14" max="14" width="13.28515625" style="1" customWidth="1"/>
    <col min="15" max="15" width="12.7109375" style="13" customWidth="1"/>
    <col min="16" max="16" width="13.5703125" style="13" customWidth="1"/>
    <col min="17" max="17" width="11.42578125" style="1" customWidth="1"/>
    <col min="18" max="18" width="13.42578125" style="4" bestFit="1" customWidth="1"/>
    <col min="19" max="16384" width="11.42578125" style="1"/>
  </cols>
  <sheetData>
    <row r="1" spans="1:19" s="3" customFormat="1" ht="60" customHeight="1" x14ac:dyDescent="0.25">
      <c r="A1" s="2" t="s">
        <v>19</v>
      </c>
      <c r="B1" s="2" t="s">
        <v>20</v>
      </c>
      <c r="C1" s="2" t="s">
        <v>9</v>
      </c>
      <c r="D1" s="2" t="s">
        <v>0</v>
      </c>
      <c r="E1" s="2" t="s">
        <v>22</v>
      </c>
      <c r="F1" s="2" t="s">
        <v>25</v>
      </c>
      <c r="G1" s="2" t="s">
        <v>13</v>
      </c>
      <c r="H1" s="2" t="s">
        <v>14</v>
      </c>
      <c r="I1" s="2" t="s">
        <v>23</v>
      </c>
      <c r="J1" s="2" t="s">
        <v>24</v>
      </c>
      <c r="K1" s="2" t="s">
        <v>27</v>
      </c>
      <c r="L1" s="2" t="s">
        <v>15</v>
      </c>
      <c r="M1" s="2" t="s">
        <v>4</v>
      </c>
      <c r="N1" s="2" t="s">
        <v>29</v>
      </c>
      <c r="O1" s="2" t="s">
        <v>17</v>
      </c>
      <c r="P1" s="2" t="s">
        <v>12</v>
      </c>
      <c r="Q1" s="2" t="s">
        <v>1</v>
      </c>
      <c r="R1" s="2" t="s">
        <v>2</v>
      </c>
      <c r="S1" s="30"/>
    </row>
    <row r="2" spans="1:19" ht="109.5" customHeight="1" x14ac:dyDescent="0.25">
      <c r="A2" s="5" t="s">
        <v>10</v>
      </c>
      <c r="B2" s="5" t="s">
        <v>21</v>
      </c>
      <c r="C2" s="5" t="s">
        <v>10</v>
      </c>
      <c r="D2" s="5" t="s">
        <v>7</v>
      </c>
      <c r="E2" s="5" t="s">
        <v>30</v>
      </c>
      <c r="F2" s="6" t="s">
        <v>8</v>
      </c>
      <c r="G2" s="6" t="s">
        <v>8</v>
      </c>
      <c r="H2" s="6" t="s">
        <v>18</v>
      </c>
      <c r="I2" s="6" t="s">
        <v>8</v>
      </c>
      <c r="J2" s="6" t="s">
        <v>8</v>
      </c>
      <c r="K2" s="6" t="s">
        <v>28</v>
      </c>
      <c r="L2" s="6" t="s">
        <v>16</v>
      </c>
      <c r="M2" s="5" t="s">
        <v>7</v>
      </c>
      <c r="N2" s="5" t="s">
        <v>6</v>
      </c>
      <c r="O2" s="5" t="s">
        <v>26</v>
      </c>
      <c r="P2" s="6" t="s">
        <v>11</v>
      </c>
      <c r="Q2" s="5" t="s">
        <v>3</v>
      </c>
      <c r="R2" s="5" t="s">
        <v>5</v>
      </c>
      <c r="S2" s="21"/>
    </row>
    <row r="3" spans="1:19" ht="45" x14ac:dyDescent="0.25">
      <c r="A3" s="59" t="s">
        <v>31</v>
      </c>
      <c r="B3" s="15"/>
      <c r="C3" s="59" t="s">
        <v>186</v>
      </c>
      <c r="D3" s="28" t="s">
        <v>357</v>
      </c>
      <c r="E3" s="15">
        <v>0.03</v>
      </c>
      <c r="F3" s="22">
        <v>305</v>
      </c>
      <c r="G3" s="22">
        <f t="shared" ref="G3:G9" si="0">F3*21%</f>
        <v>64.05</v>
      </c>
      <c r="H3" s="27" t="s">
        <v>358</v>
      </c>
      <c r="I3" s="22">
        <v>305</v>
      </c>
      <c r="J3" s="22">
        <f t="shared" ref="J3:J9" si="1">I3*21%</f>
        <v>64.05</v>
      </c>
      <c r="K3" s="15" t="s">
        <v>34</v>
      </c>
      <c r="L3" s="15" t="s">
        <v>34</v>
      </c>
      <c r="M3" s="28" t="s">
        <v>108</v>
      </c>
      <c r="N3" s="22" t="s">
        <v>327</v>
      </c>
      <c r="O3" s="15" t="s">
        <v>33</v>
      </c>
      <c r="P3" s="7"/>
      <c r="Q3" s="15">
        <v>2021</v>
      </c>
      <c r="R3" s="15">
        <v>4</v>
      </c>
      <c r="S3" s="21"/>
    </row>
    <row r="4" spans="1:19" ht="45" x14ac:dyDescent="0.25">
      <c r="A4" s="59" t="s">
        <v>31</v>
      </c>
      <c r="B4" s="15"/>
      <c r="C4" s="59" t="s">
        <v>186</v>
      </c>
      <c r="D4" s="28" t="s">
        <v>359</v>
      </c>
      <c r="E4" s="15">
        <v>0.03</v>
      </c>
      <c r="F4" s="22">
        <v>135</v>
      </c>
      <c r="G4" s="22">
        <f t="shared" si="0"/>
        <v>28.349999999999998</v>
      </c>
      <c r="H4" s="27" t="s">
        <v>358</v>
      </c>
      <c r="I4" s="22">
        <v>135</v>
      </c>
      <c r="J4" s="22">
        <f t="shared" si="1"/>
        <v>28.349999999999998</v>
      </c>
      <c r="K4" s="15" t="s">
        <v>34</v>
      </c>
      <c r="L4" s="15" t="s">
        <v>34</v>
      </c>
      <c r="M4" s="28" t="s">
        <v>108</v>
      </c>
      <c r="N4" s="22" t="s">
        <v>327</v>
      </c>
      <c r="O4" s="15" t="s">
        <v>33</v>
      </c>
      <c r="P4" s="8"/>
      <c r="Q4" s="15">
        <v>2021</v>
      </c>
      <c r="R4" s="15">
        <v>4</v>
      </c>
      <c r="S4" s="21"/>
    </row>
    <row r="5" spans="1:19" ht="45" x14ac:dyDescent="0.25">
      <c r="A5" s="59" t="s">
        <v>31</v>
      </c>
      <c r="B5" s="15"/>
      <c r="C5" s="59" t="s">
        <v>186</v>
      </c>
      <c r="D5" s="28" t="s">
        <v>360</v>
      </c>
      <c r="E5" s="15">
        <v>0.03</v>
      </c>
      <c r="F5" s="22">
        <v>220</v>
      </c>
      <c r="G5" s="22">
        <f t="shared" si="0"/>
        <v>46.199999999999996</v>
      </c>
      <c r="H5" s="27" t="s">
        <v>358</v>
      </c>
      <c r="I5" s="22">
        <v>220</v>
      </c>
      <c r="J5" s="22">
        <f t="shared" si="1"/>
        <v>46.199999999999996</v>
      </c>
      <c r="K5" s="15" t="s">
        <v>34</v>
      </c>
      <c r="L5" s="15" t="s">
        <v>34</v>
      </c>
      <c r="M5" s="28" t="s">
        <v>108</v>
      </c>
      <c r="N5" s="22" t="s">
        <v>327</v>
      </c>
      <c r="O5" s="15" t="s">
        <v>33</v>
      </c>
      <c r="P5" s="8"/>
      <c r="Q5" s="15">
        <v>2021</v>
      </c>
      <c r="R5" s="15">
        <v>4</v>
      </c>
      <c r="S5" s="21"/>
    </row>
    <row r="6" spans="1:19" ht="54" customHeight="1" x14ac:dyDescent="0.25">
      <c r="A6" s="59" t="s">
        <v>31</v>
      </c>
      <c r="B6" s="15"/>
      <c r="C6" s="59" t="s">
        <v>186</v>
      </c>
      <c r="D6" s="28" t="s">
        <v>361</v>
      </c>
      <c r="E6" s="15">
        <v>0.03</v>
      </c>
      <c r="F6" s="22">
        <v>220</v>
      </c>
      <c r="G6" s="22">
        <f t="shared" si="0"/>
        <v>46.199999999999996</v>
      </c>
      <c r="H6" s="27" t="s">
        <v>358</v>
      </c>
      <c r="I6" s="22">
        <v>220</v>
      </c>
      <c r="J6" s="22">
        <f t="shared" si="1"/>
        <v>46.199999999999996</v>
      </c>
      <c r="K6" s="15" t="s">
        <v>34</v>
      </c>
      <c r="L6" s="15" t="s">
        <v>34</v>
      </c>
      <c r="M6" s="28" t="s">
        <v>108</v>
      </c>
      <c r="N6" s="22" t="s">
        <v>327</v>
      </c>
      <c r="O6" s="15" t="s">
        <v>33</v>
      </c>
      <c r="P6" s="8"/>
      <c r="Q6" s="15">
        <v>2021</v>
      </c>
      <c r="R6" s="15">
        <v>4</v>
      </c>
      <c r="S6" s="21"/>
    </row>
    <row r="7" spans="1:19" ht="60" x14ac:dyDescent="0.25">
      <c r="A7" s="59" t="s">
        <v>31</v>
      </c>
      <c r="B7" s="15"/>
      <c r="C7" s="59" t="s">
        <v>186</v>
      </c>
      <c r="D7" s="28" t="s">
        <v>362</v>
      </c>
      <c r="E7" s="15">
        <v>0.03</v>
      </c>
      <c r="F7" s="22">
        <v>58</v>
      </c>
      <c r="G7" s="22">
        <f t="shared" si="0"/>
        <v>12.18</v>
      </c>
      <c r="H7" s="27" t="s">
        <v>363</v>
      </c>
      <c r="I7" s="22">
        <v>58</v>
      </c>
      <c r="J7" s="22">
        <f t="shared" si="1"/>
        <v>12.18</v>
      </c>
      <c r="K7" s="15" t="s">
        <v>34</v>
      </c>
      <c r="L7" s="15" t="s">
        <v>34</v>
      </c>
      <c r="M7" s="28" t="s">
        <v>108</v>
      </c>
      <c r="N7" s="22" t="s">
        <v>327</v>
      </c>
      <c r="O7" s="15" t="s">
        <v>33</v>
      </c>
      <c r="P7" s="8"/>
      <c r="Q7" s="15">
        <v>2021</v>
      </c>
      <c r="R7" s="15">
        <v>4</v>
      </c>
      <c r="S7" s="21"/>
    </row>
    <row r="8" spans="1:19" ht="60" x14ac:dyDescent="0.25">
      <c r="A8" s="59" t="s">
        <v>31</v>
      </c>
      <c r="B8" s="15"/>
      <c r="C8" s="59" t="s">
        <v>186</v>
      </c>
      <c r="D8" s="28" t="s">
        <v>364</v>
      </c>
      <c r="E8" s="15">
        <v>0.03</v>
      </c>
      <c r="F8" s="22">
        <v>95</v>
      </c>
      <c r="G8" s="22">
        <f t="shared" si="0"/>
        <v>19.95</v>
      </c>
      <c r="H8" s="27" t="s">
        <v>363</v>
      </c>
      <c r="I8" s="22">
        <v>95</v>
      </c>
      <c r="J8" s="22">
        <f t="shared" si="1"/>
        <v>19.95</v>
      </c>
      <c r="K8" s="15" t="s">
        <v>34</v>
      </c>
      <c r="L8" s="15" t="s">
        <v>34</v>
      </c>
      <c r="M8" s="28" t="s">
        <v>108</v>
      </c>
      <c r="N8" s="22" t="s">
        <v>327</v>
      </c>
      <c r="O8" s="15" t="s">
        <v>33</v>
      </c>
      <c r="P8" s="8"/>
      <c r="Q8" s="15">
        <v>2021</v>
      </c>
      <c r="R8" s="15">
        <v>4</v>
      </c>
      <c r="S8" s="21"/>
    </row>
    <row r="9" spans="1:19" ht="60" x14ac:dyDescent="0.25">
      <c r="A9" s="59" t="s">
        <v>31</v>
      </c>
      <c r="B9" s="15"/>
      <c r="C9" s="59" t="s">
        <v>186</v>
      </c>
      <c r="D9" s="28" t="s">
        <v>365</v>
      </c>
      <c r="E9" s="15">
        <v>0.03</v>
      </c>
      <c r="F9" s="22">
        <v>100</v>
      </c>
      <c r="G9" s="22">
        <f t="shared" si="0"/>
        <v>21</v>
      </c>
      <c r="H9" s="27" t="s">
        <v>366</v>
      </c>
      <c r="I9" s="22">
        <v>100</v>
      </c>
      <c r="J9" s="22">
        <f t="shared" si="1"/>
        <v>21</v>
      </c>
      <c r="K9" s="15" t="s">
        <v>34</v>
      </c>
      <c r="L9" s="15" t="s">
        <v>34</v>
      </c>
      <c r="M9" s="28" t="s">
        <v>108</v>
      </c>
      <c r="N9" s="22" t="s">
        <v>327</v>
      </c>
      <c r="O9" s="15" t="s">
        <v>33</v>
      </c>
      <c r="P9" s="8"/>
      <c r="Q9" s="15">
        <v>2021</v>
      </c>
      <c r="R9" s="15">
        <v>4</v>
      </c>
      <c r="S9" s="21"/>
    </row>
    <row r="10" spans="1:19" ht="15.75" x14ac:dyDescent="0.25">
      <c r="A10" s="59" t="s">
        <v>31</v>
      </c>
      <c r="B10" s="15"/>
      <c r="C10" s="59" t="s">
        <v>32</v>
      </c>
      <c r="D10" s="28" t="s">
        <v>35</v>
      </c>
      <c r="E10" s="15">
        <v>0.03</v>
      </c>
      <c r="F10" s="23">
        <v>180</v>
      </c>
      <c r="G10" s="22">
        <f>F10*0%</f>
        <v>0</v>
      </c>
      <c r="H10" s="26">
        <v>44523</v>
      </c>
      <c r="I10" s="23">
        <v>180</v>
      </c>
      <c r="J10" s="22">
        <f>I10*0%</f>
        <v>0</v>
      </c>
      <c r="K10" s="15" t="s">
        <v>34</v>
      </c>
      <c r="L10" s="15" t="s">
        <v>34</v>
      </c>
      <c r="M10" s="28" t="s">
        <v>367</v>
      </c>
      <c r="N10" s="27" t="s">
        <v>48</v>
      </c>
      <c r="O10" s="15" t="s">
        <v>33</v>
      </c>
      <c r="P10" s="8"/>
      <c r="Q10" s="15">
        <v>2021</v>
      </c>
      <c r="R10" s="15">
        <v>4</v>
      </c>
      <c r="S10" s="21"/>
    </row>
    <row r="11" spans="1:19" ht="15.75" x14ac:dyDescent="0.25">
      <c r="A11" s="59" t="s">
        <v>31</v>
      </c>
      <c r="B11" s="15"/>
      <c r="C11" s="59" t="s">
        <v>186</v>
      </c>
      <c r="D11" s="60" t="s">
        <v>36</v>
      </c>
      <c r="E11" s="15">
        <v>0.03</v>
      </c>
      <c r="F11" s="23">
        <v>72.5</v>
      </c>
      <c r="G11" s="22">
        <f>F11*21%</f>
        <v>15.225</v>
      </c>
      <c r="H11" s="56">
        <v>44474</v>
      </c>
      <c r="I11" s="23">
        <v>72.5</v>
      </c>
      <c r="J11" s="22">
        <f>I11*21%</f>
        <v>15.225</v>
      </c>
      <c r="K11" s="15" t="s">
        <v>34</v>
      </c>
      <c r="L11" s="15" t="s">
        <v>34</v>
      </c>
      <c r="M11" s="28" t="s">
        <v>42</v>
      </c>
      <c r="N11" s="27" t="s">
        <v>187</v>
      </c>
      <c r="O11" s="15" t="s">
        <v>33</v>
      </c>
      <c r="P11" s="8"/>
      <c r="Q11" s="15">
        <v>2021</v>
      </c>
      <c r="R11" s="15">
        <v>4</v>
      </c>
      <c r="S11" s="21"/>
    </row>
    <row r="12" spans="1:19" ht="15.75" x14ac:dyDescent="0.25">
      <c r="A12" s="59" t="s">
        <v>31</v>
      </c>
      <c r="B12" s="15"/>
      <c r="C12" s="59" t="s">
        <v>186</v>
      </c>
      <c r="D12" s="60" t="s">
        <v>36</v>
      </c>
      <c r="E12" s="15">
        <v>0.03</v>
      </c>
      <c r="F12" s="23">
        <v>74.5</v>
      </c>
      <c r="G12" s="22">
        <f>F12*21%</f>
        <v>15.645</v>
      </c>
      <c r="H12" s="56">
        <v>44550</v>
      </c>
      <c r="I12" s="23">
        <v>74.5</v>
      </c>
      <c r="J12" s="22">
        <f>I12*21%</f>
        <v>15.645</v>
      </c>
      <c r="K12" s="15" t="s">
        <v>34</v>
      </c>
      <c r="L12" s="15" t="s">
        <v>34</v>
      </c>
      <c r="M12" s="28" t="s">
        <v>42</v>
      </c>
      <c r="N12" s="27" t="s">
        <v>187</v>
      </c>
      <c r="O12" s="15" t="s">
        <v>33</v>
      </c>
      <c r="P12" s="8"/>
      <c r="Q12" s="15">
        <v>2021</v>
      </c>
      <c r="R12" s="15">
        <v>4</v>
      </c>
      <c r="S12" s="21"/>
    </row>
    <row r="13" spans="1:19" ht="15.75" x14ac:dyDescent="0.25">
      <c r="A13" s="59" t="s">
        <v>31</v>
      </c>
      <c r="B13" s="15"/>
      <c r="C13" s="59" t="s">
        <v>32</v>
      </c>
      <c r="D13" s="60" t="s">
        <v>190</v>
      </c>
      <c r="E13" s="15">
        <v>0.03</v>
      </c>
      <c r="F13" s="23">
        <v>95</v>
      </c>
      <c r="G13" s="22">
        <f>F13*4%</f>
        <v>3.8000000000000003</v>
      </c>
      <c r="H13" s="56">
        <v>44483</v>
      </c>
      <c r="I13" s="23">
        <v>95</v>
      </c>
      <c r="J13" s="22">
        <f>I13*4%</f>
        <v>3.8000000000000003</v>
      </c>
      <c r="K13" s="15" t="s">
        <v>34</v>
      </c>
      <c r="L13" s="15" t="s">
        <v>34</v>
      </c>
      <c r="M13" s="60" t="s">
        <v>368</v>
      </c>
      <c r="N13" s="27" t="s">
        <v>369</v>
      </c>
      <c r="O13" s="15" t="s">
        <v>33</v>
      </c>
      <c r="P13" s="8"/>
      <c r="Q13" s="15">
        <v>2021</v>
      </c>
      <c r="R13" s="15">
        <v>4</v>
      </c>
      <c r="S13" s="21"/>
    </row>
    <row r="14" spans="1:19" ht="30" x14ac:dyDescent="0.25">
      <c r="A14" s="59" t="s">
        <v>31</v>
      </c>
      <c r="B14" s="15"/>
      <c r="C14" s="59" t="s">
        <v>32</v>
      </c>
      <c r="D14" s="28" t="s">
        <v>289</v>
      </c>
      <c r="E14" s="15">
        <v>0.03</v>
      </c>
      <c r="F14" s="23">
        <v>923.57</v>
      </c>
      <c r="G14" s="22">
        <f>F14*21%</f>
        <v>193.94970000000001</v>
      </c>
      <c r="H14" s="56">
        <v>44512</v>
      </c>
      <c r="I14" s="23">
        <v>923.57</v>
      </c>
      <c r="J14" s="22">
        <f>I14*21%</f>
        <v>193.94970000000001</v>
      </c>
      <c r="K14" s="15" t="s">
        <v>34</v>
      </c>
      <c r="L14" s="15" t="s">
        <v>34</v>
      </c>
      <c r="M14" s="28" t="s">
        <v>287</v>
      </c>
      <c r="N14" s="27" t="s">
        <v>286</v>
      </c>
      <c r="O14" s="15" t="s">
        <v>33</v>
      </c>
      <c r="P14" s="8"/>
      <c r="Q14" s="15">
        <v>2021</v>
      </c>
      <c r="R14" s="15">
        <v>4</v>
      </c>
      <c r="S14" s="21"/>
    </row>
    <row r="15" spans="1:19" ht="15.75" x14ac:dyDescent="0.25">
      <c r="A15" s="59" t="s">
        <v>31</v>
      </c>
      <c r="B15" s="15"/>
      <c r="C15" s="59" t="s">
        <v>32</v>
      </c>
      <c r="D15" s="60" t="s">
        <v>370</v>
      </c>
      <c r="E15" s="15">
        <v>0.03</v>
      </c>
      <c r="F15" s="23">
        <v>77.27</v>
      </c>
      <c r="G15" s="22">
        <f>F15*10%</f>
        <v>7.7270000000000003</v>
      </c>
      <c r="H15" s="56">
        <v>44490</v>
      </c>
      <c r="I15" s="23">
        <v>77.27</v>
      </c>
      <c r="J15" s="22">
        <f>I15*10%</f>
        <v>7.7270000000000003</v>
      </c>
      <c r="K15" s="15" t="s">
        <v>34</v>
      </c>
      <c r="L15" s="15" t="s">
        <v>34</v>
      </c>
      <c r="M15" s="60" t="s">
        <v>371</v>
      </c>
      <c r="N15" s="54" t="s">
        <v>372</v>
      </c>
      <c r="O15" s="15" t="s">
        <v>33</v>
      </c>
      <c r="P15" s="8"/>
      <c r="Q15" s="15">
        <v>2021</v>
      </c>
      <c r="R15" s="15">
        <v>4</v>
      </c>
      <c r="S15" s="21"/>
    </row>
    <row r="16" spans="1:19" ht="30" x14ac:dyDescent="0.25">
      <c r="A16" s="59" t="s">
        <v>31</v>
      </c>
      <c r="B16" s="15"/>
      <c r="C16" s="59" t="s">
        <v>32</v>
      </c>
      <c r="D16" s="28" t="s">
        <v>50</v>
      </c>
      <c r="E16" s="15">
        <v>0.03</v>
      </c>
      <c r="F16" s="22">
        <v>3200</v>
      </c>
      <c r="G16" s="22">
        <f>F16*21%</f>
        <v>672</v>
      </c>
      <c r="H16" s="27" t="s">
        <v>373</v>
      </c>
      <c r="I16" s="22">
        <v>3200</v>
      </c>
      <c r="J16" s="22">
        <f>I16*21%</f>
        <v>672</v>
      </c>
      <c r="K16" s="15" t="s">
        <v>34</v>
      </c>
      <c r="L16" s="15" t="s">
        <v>34</v>
      </c>
      <c r="M16" s="28" t="s">
        <v>102</v>
      </c>
      <c r="N16" s="22" t="s">
        <v>374</v>
      </c>
      <c r="O16" s="15" t="s">
        <v>33</v>
      </c>
      <c r="P16" s="8"/>
      <c r="Q16" s="15">
        <v>2021</v>
      </c>
      <c r="R16" s="15">
        <v>4</v>
      </c>
      <c r="S16" s="21"/>
    </row>
    <row r="17" spans="1:19" ht="90" x14ac:dyDescent="0.25">
      <c r="A17" s="59" t="s">
        <v>31</v>
      </c>
      <c r="B17" s="15"/>
      <c r="C17" s="59" t="s">
        <v>186</v>
      </c>
      <c r="D17" s="58" t="s">
        <v>375</v>
      </c>
      <c r="E17" s="15">
        <v>0.03</v>
      </c>
      <c r="F17" s="22">
        <v>850</v>
      </c>
      <c r="G17" s="22">
        <f>F17*21%</f>
        <v>178.5</v>
      </c>
      <c r="H17" s="27" t="s">
        <v>376</v>
      </c>
      <c r="I17" s="22">
        <v>850</v>
      </c>
      <c r="J17" s="22">
        <f>I17*21%</f>
        <v>178.5</v>
      </c>
      <c r="K17" s="15" t="s">
        <v>34</v>
      </c>
      <c r="L17" s="15" t="s">
        <v>34</v>
      </c>
      <c r="M17" s="28" t="s">
        <v>377</v>
      </c>
      <c r="N17" s="22" t="s">
        <v>378</v>
      </c>
      <c r="O17" s="15" t="s">
        <v>33</v>
      </c>
      <c r="P17" s="8"/>
      <c r="Q17" s="15">
        <v>2021</v>
      </c>
      <c r="R17" s="15">
        <v>4</v>
      </c>
      <c r="S17" s="21"/>
    </row>
    <row r="18" spans="1:19" ht="120" x14ac:dyDescent="0.25">
      <c r="A18" s="59" t="s">
        <v>31</v>
      </c>
      <c r="B18" s="15"/>
      <c r="C18" s="59" t="s">
        <v>32</v>
      </c>
      <c r="D18" s="58" t="s">
        <v>379</v>
      </c>
      <c r="E18" s="15">
        <v>0.03</v>
      </c>
      <c r="F18" s="22">
        <v>953.21</v>
      </c>
      <c r="G18" s="22">
        <f>F18*21%</f>
        <v>200.17410000000001</v>
      </c>
      <c r="H18" s="27" t="s">
        <v>373</v>
      </c>
      <c r="I18" s="22">
        <v>953.21</v>
      </c>
      <c r="J18" s="22">
        <f>I18*21%</f>
        <v>200.17410000000001</v>
      </c>
      <c r="K18" s="15" t="s">
        <v>34</v>
      </c>
      <c r="L18" s="15" t="s">
        <v>34</v>
      </c>
      <c r="M18" s="28" t="s">
        <v>38</v>
      </c>
      <c r="N18" s="22" t="s">
        <v>380</v>
      </c>
      <c r="O18" s="15" t="s">
        <v>33</v>
      </c>
      <c r="P18" s="8"/>
      <c r="Q18" s="15">
        <v>2021</v>
      </c>
      <c r="R18" s="15">
        <v>4</v>
      </c>
      <c r="S18" s="21"/>
    </row>
    <row r="19" spans="1:19" ht="60" x14ac:dyDescent="0.25">
      <c r="A19" s="59" t="s">
        <v>31</v>
      </c>
      <c r="B19" s="15"/>
      <c r="C19" s="59" t="s">
        <v>32</v>
      </c>
      <c r="D19" s="58" t="s">
        <v>381</v>
      </c>
      <c r="E19" s="15">
        <v>0.03</v>
      </c>
      <c r="F19" s="22">
        <v>360</v>
      </c>
      <c r="G19" s="22">
        <f>F19*21%</f>
        <v>75.599999999999994</v>
      </c>
      <c r="H19" s="27" t="s">
        <v>373</v>
      </c>
      <c r="I19" s="22">
        <v>360</v>
      </c>
      <c r="J19" s="22">
        <f>I19*21%</f>
        <v>75.599999999999994</v>
      </c>
      <c r="K19" s="15" t="s">
        <v>34</v>
      </c>
      <c r="L19" s="15" t="s">
        <v>34</v>
      </c>
      <c r="M19" s="28" t="s">
        <v>38</v>
      </c>
      <c r="N19" s="22" t="s">
        <v>44</v>
      </c>
      <c r="O19" s="15" t="s">
        <v>33</v>
      </c>
      <c r="P19" s="8"/>
      <c r="Q19" s="15">
        <v>2021</v>
      </c>
      <c r="R19" s="15">
        <v>4</v>
      </c>
      <c r="S19" s="21"/>
    </row>
    <row r="20" spans="1:19" ht="60" x14ac:dyDescent="0.25">
      <c r="A20" s="59" t="s">
        <v>31</v>
      </c>
      <c r="B20" s="15"/>
      <c r="C20" s="59" t="s">
        <v>186</v>
      </c>
      <c r="D20" s="28" t="s">
        <v>382</v>
      </c>
      <c r="E20" s="15">
        <v>0.03</v>
      </c>
      <c r="F20" s="22">
        <v>122</v>
      </c>
      <c r="G20" s="22">
        <f>F20*21%</f>
        <v>25.619999999999997</v>
      </c>
      <c r="H20" s="27" t="s">
        <v>363</v>
      </c>
      <c r="I20" s="22">
        <v>122</v>
      </c>
      <c r="J20" s="22">
        <f>I20*21%</f>
        <v>25.619999999999997</v>
      </c>
      <c r="K20" s="15" t="s">
        <v>34</v>
      </c>
      <c r="L20" s="15" t="s">
        <v>34</v>
      </c>
      <c r="M20" s="28" t="s">
        <v>108</v>
      </c>
      <c r="N20" s="22" t="s">
        <v>327</v>
      </c>
      <c r="O20" s="15" t="s">
        <v>33</v>
      </c>
      <c r="P20" s="8"/>
      <c r="Q20" s="15">
        <v>2021</v>
      </c>
      <c r="R20" s="15">
        <v>4</v>
      </c>
      <c r="S20" s="21"/>
    </row>
    <row r="21" spans="1:19" ht="75" x14ac:dyDescent="0.25">
      <c r="A21" s="59" t="s">
        <v>31</v>
      </c>
      <c r="B21" s="15"/>
      <c r="C21" s="59" t="s">
        <v>186</v>
      </c>
      <c r="D21" s="55" t="s">
        <v>383</v>
      </c>
      <c r="E21" s="15">
        <v>0.03</v>
      </c>
      <c r="F21" s="22">
        <v>3368.64</v>
      </c>
      <c r="G21" s="22">
        <f>F21*0%</f>
        <v>0</v>
      </c>
      <c r="H21" s="27" t="s">
        <v>363</v>
      </c>
      <c r="I21" s="22">
        <v>3368.64</v>
      </c>
      <c r="J21" s="22">
        <f>I21*0%</f>
        <v>0</v>
      </c>
      <c r="K21" s="15" t="s">
        <v>34</v>
      </c>
      <c r="L21" s="15" t="s">
        <v>34</v>
      </c>
      <c r="M21" s="28" t="s">
        <v>39</v>
      </c>
      <c r="N21" s="23" t="s">
        <v>45</v>
      </c>
      <c r="O21" s="15" t="s">
        <v>33</v>
      </c>
      <c r="P21" s="8"/>
      <c r="Q21" s="15">
        <v>2021</v>
      </c>
      <c r="R21" s="15">
        <v>4</v>
      </c>
      <c r="S21" s="21"/>
    </row>
    <row r="22" spans="1:19" ht="75" x14ac:dyDescent="0.25">
      <c r="A22" s="59" t="s">
        <v>31</v>
      </c>
      <c r="B22" s="15"/>
      <c r="C22" s="59" t="s">
        <v>32</v>
      </c>
      <c r="D22" s="28" t="s">
        <v>384</v>
      </c>
      <c r="E22" s="15">
        <v>0.03</v>
      </c>
      <c r="F22" s="22">
        <v>575.05999999999995</v>
      </c>
      <c r="G22" s="22">
        <f>F22*0%</f>
        <v>0</v>
      </c>
      <c r="H22" s="27" t="s">
        <v>385</v>
      </c>
      <c r="I22" s="22">
        <v>575.05999999999995</v>
      </c>
      <c r="J22" s="22">
        <f>I22*0%</f>
        <v>0</v>
      </c>
      <c r="K22" s="15" t="s">
        <v>34</v>
      </c>
      <c r="L22" s="15" t="s">
        <v>34</v>
      </c>
      <c r="M22" s="28" t="s">
        <v>39</v>
      </c>
      <c r="N22" s="23" t="s">
        <v>45</v>
      </c>
      <c r="O22" s="15" t="s">
        <v>33</v>
      </c>
      <c r="P22" s="8"/>
      <c r="Q22" s="15">
        <v>2021</v>
      </c>
      <c r="R22" s="15">
        <v>4</v>
      </c>
      <c r="S22" s="21"/>
    </row>
    <row r="23" spans="1:19" ht="45" x14ac:dyDescent="0.25">
      <c r="A23" s="59" t="s">
        <v>31</v>
      </c>
      <c r="B23" s="15"/>
      <c r="C23" s="59" t="s">
        <v>32</v>
      </c>
      <c r="D23" s="28" t="s">
        <v>386</v>
      </c>
      <c r="E23" s="15">
        <v>0.03</v>
      </c>
      <c r="F23" s="22">
        <v>850</v>
      </c>
      <c r="G23" s="22">
        <f>F23*21%</f>
        <v>178.5</v>
      </c>
      <c r="H23" s="27" t="s">
        <v>376</v>
      </c>
      <c r="I23" s="22">
        <v>850</v>
      </c>
      <c r="J23" s="22">
        <f>I23*21%</f>
        <v>178.5</v>
      </c>
      <c r="K23" s="15" t="s">
        <v>34</v>
      </c>
      <c r="L23" s="15" t="s">
        <v>34</v>
      </c>
      <c r="M23" s="28" t="s">
        <v>377</v>
      </c>
      <c r="N23" s="22" t="s">
        <v>378</v>
      </c>
      <c r="O23" s="15" t="s">
        <v>33</v>
      </c>
      <c r="P23" s="9"/>
      <c r="Q23" s="15">
        <v>2021</v>
      </c>
      <c r="R23" s="15">
        <v>4</v>
      </c>
      <c r="S23" s="21"/>
    </row>
    <row r="24" spans="1:19" ht="30" x14ac:dyDescent="0.25">
      <c r="A24" s="59" t="s">
        <v>31</v>
      </c>
      <c r="B24" s="15"/>
      <c r="C24" s="59" t="s">
        <v>32</v>
      </c>
      <c r="D24" s="28" t="s">
        <v>387</v>
      </c>
      <c r="E24" s="15">
        <v>0.03</v>
      </c>
      <c r="F24" s="22">
        <v>1110</v>
      </c>
      <c r="G24" s="22">
        <f>F24*21%</f>
        <v>233.1</v>
      </c>
      <c r="H24" s="27" t="s">
        <v>388</v>
      </c>
      <c r="I24" s="22">
        <v>1110</v>
      </c>
      <c r="J24" s="22">
        <f>I24*21%</f>
        <v>233.1</v>
      </c>
      <c r="K24" s="15" t="s">
        <v>34</v>
      </c>
      <c r="L24" s="15" t="s">
        <v>34</v>
      </c>
      <c r="M24" s="28" t="s">
        <v>389</v>
      </c>
      <c r="N24" s="22" t="s">
        <v>125</v>
      </c>
      <c r="O24" s="15" t="s">
        <v>33</v>
      </c>
      <c r="P24" s="8"/>
      <c r="Q24" s="15">
        <v>2021</v>
      </c>
      <c r="R24" s="15">
        <v>4</v>
      </c>
      <c r="S24" s="21"/>
    </row>
    <row r="25" spans="1:19" ht="30" x14ac:dyDescent="0.25">
      <c r="A25" s="59" t="s">
        <v>31</v>
      </c>
      <c r="B25" s="15"/>
      <c r="C25" s="59" t="s">
        <v>186</v>
      </c>
      <c r="D25" s="28" t="s">
        <v>390</v>
      </c>
      <c r="E25" s="15">
        <v>0.03</v>
      </c>
      <c r="F25" s="22">
        <v>220</v>
      </c>
      <c r="G25" s="22">
        <f>F25*21%</f>
        <v>46.199999999999996</v>
      </c>
      <c r="H25" s="27" t="s">
        <v>358</v>
      </c>
      <c r="I25" s="22">
        <v>220</v>
      </c>
      <c r="J25" s="22">
        <f>I25*21%</f>
        <v>46.199999999999996</v>
      </c>
      <c r="K25" s="15" t="s">
        <v>34</v>
      </c>
      <c r="L25" s="15" t="s">
        <v>34</v>
      </c>
      <c r="M25" s="28" t="s">
        <v>108</v>
      </c>
      <c r="N25" s="22" t="s">
        <v>327</v>
      </c>
      <c r="O25" s="15" t="s">
        <v>33</v>
      </c>
      <c r="P25" s="8"/>
      <c r="Q25" s="15">
        <v>2021</v>
      </c>
      <c r="R25" s="15">
        <v>4</v>
      </c>
      <c r="S25" s="21"/>
    </row>
    <row r="26" spans="1:19" ht="75" x14ac:dyDescent="0.25">
      <c r="A26" s="59" t="s">
        <v>31</v>
      </c>
      <c r="B26" s="15"/>
      <c r="C26" s="59" t="s">
        <v>32</v>
      </c>
      <c r="D26" s="28" t="s">
        <v>391</v>
      </c>
      <c r="E26" s="15">
        <v>0.03</v>
      </c>
      <c r="F26" s="22">
        <v>273.95</v>
      </c>
      <c r="G26" s="22">
        <f>F26*0%</f>
        <v>0</v>
      </c>
      <c r="H26" s="26">
        <v>44469</v>
      </c>
      <c r="I26" s="22">
        <v>273.95</v>
      </c>
      <c r="J26" s="22">
        <f>I26*0%</f>
        <v>0</v>
      </c>
      <c r="K26" s="15" t="s">
        <v>34</v>
      </c>
      <c r="L26" s="15" t="s">
        <v>34</v>
      </c>
      <c r="M26" s="28" t="s">
        <v>39</v>
      </c>
      <c r="N26" s="23" t="s">
        <v>45</v>
      </c>
      <c r="O26" s="15" t="s">
        <v>33</v>
      </c>
      <c r="P26" s="8"/>
      <c r="Q26" s="15">
        <v>2021</v>
      </c>
      <c r="R26" s="15">
        <v>4</v>
      </c>
      <c r="S26" s="21"/>
    </row>
    <row r="27" spans="1:19" ht="90" x14ac:dyDescent="0.25">
      <c r="A27" s="59" t="s">
        <v>31</v>
      </c>
      <c r="B27" s="15"/>
      <c r="C27" s="59" t="s">
        <v>32</v>
      </c>
      <c r="D27" s="42" t="s">
        <v>392</v>
      </c>
      <c r="E27" s="15">
        <v>0.03</v>
      </c>
      <c r="F27" s="22">
        <v>249.2</v>
      </c>
      <c r="G27" s="22">
        <f>F27*0%</f>
        <v>0</v>
      </c>
      <c r="H27" s="27" t="s">
        <v>366</v>
      </c>
      <c r="I27" s="22">
        <v>249.2</v>
      </c>
      <c r="J27" s="22">
        <f>I27*0%</f>
        <v>0</v>
      </c>
      <c r="K27" s="15" t="s">
        <v>34</v>
      </c>
      <c r="L27" s="15" t="s">
        <v>34</v>
      </c>
      <c r="M27" s="28" t="s">
        <v>39</v>
      </c>
      <c r="N27" s="23" t="s">
        <v>45</v>
      </c>
      <c r="O27" s="15" t="s">
        <v>33</v>
      </c>
      <c r="P27" s="8"/>
      <c r="Q27" s="15">
        <v>2021</v>
      </c>
      <c r="R27" s="15">
        <v>4</v>
      </c>
      <c r="S27" s="21"/>
    </row>
    <row r="28" spans="1:19" ht="75" x14ac:dyDescent="0.25">
      <c r="A28" s="59" t="s">
        <v>31</v>
      </c>
      <c r="B28" s="15"/>
      <c r="C28" s="59" t="s">
        <v>32</v>
      </c>
      <c r="D28" s="28" t="s">
        <v>393</v>
      </c>
      <c r="E28" s="15">
        <v>0.03</v>
      </c>
      <c r="F28" s="22">
        <v>240</v>
      </c>
      <c r="G28" s="22">
        <f t="shared" ref="G28:G39" si="2">F28*21%</f>
        <v>50.4</v>
      </c>
      <c r="H28" s="27" t="s">
        <v>394</v>
      </c>
      <c r="I28" s="22">
        <v>240</v>
      </c>
      <c r="J28" s="22">
        <f t="shared" ref="J28:J39" si="3">I28*21%</f>
        <v>50.4</v>
      </c>
      <c r="K28" s="15" t="s">
        <v>34</v>
      </c>
      <c r="L28" s="15" t="s">
        <v>34</v>
      </c>
      <c r="M28" s="28" t="s">
        <v>395</v>
      </c>
      <c r="N28" s="22" t="s">
        <v>396</v>
      </c>
      <c r="O28" s="15" t="s">
        <v>33</v>
      </c>
      <c r="P28" s="8"/>
      <c r="Q28" s="15">
        <v>2021</v>
      </c>
      <c r="R28" s="15">
        <v>4</v>
      </c>
      <c r="S28" s="21"/>
    </row>
    <row r="29" spans="1:19" ht="45" x14ac:dyDescent="0.25">
      <c r="A29" s="59" t="s">
        <v>31</v>
      </c>
      <c r="B29" s="15"/>
      <c r="C29" s="59" t="s">
        <v>32</v>
      </c>
      <c r="D29" s="58" t="s">
        <v>397</v>
      </c>
      <c r="E29" s="15">
        <v>0.03</v>
      </c>
      <c r="F29" s="22">
        <v>1300</v>
      </c>
      <c r="G29" s="22">
        <f t="shared" si="2"/>
        <v>273</v>
      </c>
      <c r="H29" s="27" t="s">
        <v>376</v>
      </c>
      <c r="I29" s="22">
        <v>1300</v>
      </c>
      <c r="J29" s="22">
        <f t="shared" si="3"/>
        <v>273</v>
      </c>
      <c r="K29" s="15" t="s">
        <v>34</v>
      </c>
      <c r="L29" s="15" t="s">
        <v>34</v>
      </c>
      <c r="M29" s="28" t="s">
        <v>377</v>
      </c>
      <c r="N29" s="22" t="s">
        <v>378</v>
      </c>
      <c r="O29" s="15" t="s">
        <v>33</v>
      </c>
      <c r="P29" s="8"/>
      <c r="Q29" s="15">
        <v>2021</v>
      </c>
      <c r="R29" s="15">
        <v>4</v>
      </c>
      <c r="S29" s="21"/>
    </row>
    <row r="30" spans="1:19" ht="15.75" x14ac:dyDescent="0.25">
      <c r="A30" s="59" t="s">
        <v>31</v>
      </c>
      <c r="B30" s="15"/>
      <c r="C30" s="59" t="s">
        <v>32</v>
      </c>
      <c r="D30" s="61" t="s">
        <v>398</v>
      </c>
      <c r="E30" s="15">
        <v>0.03</v>
      </c>
      <c r="F30" s="22">
        <v>1600</v>
      </c>
      <c r="G30" s="22">
        <f t="shared" si="2"/>
        <v>336</v>
      </c>
      <c r="H30" s="27" t="s">
        <v>376</v>
      </c>
      <c r="I30" s="22">
        <v>1600</v>
      </c>
      <c r="J30" s="22">
        <f t="shared" si="3"/>
        <v>336</v>
      </c>
      <c r="K30" s="15" t="s">
        <v>34</v>
      </c>
      <c r="L30" s="15" t="s">
        <v>34</v>
      </c>
      <c r="M30" s="28" t="s">
        <v>377</v>
      </c>
      <c r="N30" s="22" t="s">
        <v>378</v>
      </c>
      <c r="O30" s="15" t="s">
        <v>33</v>
      </c>
      <c r="P30" s="8"/>
      <c r="Q30" s="15">
        <v>2021</v>
      </c>
      <c r="R30" s="15">
        <v>4</v>
      </c>
      <c r="S30" s="21"/>
    </row>
    <row r="31" spans="1:19" ht="285" x14ac:dyDescent="0.25">
      <c r="A31" s="59" t="s">
        <v>31</v>
      </c>
      <c r="B31" s="15"/>
      <c r="C31" s="59" t="s">
        <v>32</v>
      </c>
      <c r="D31" s="58" t="s">
        <v>399</v>
      </c>
      <c r="E31" s="15">
        <v>0.03</v>
      </c>
      <c r="F31" s="22">
        <v>1030</v>
      </c>
      <c r="G31" s="22">
        <f t="shared" si="2"/>
        <v>216.29999999999998</v>
      </c>
      <c r="H31" s="27" t="s">
        <v>400</v>
      </c>
      <c r="I31" s="22">
        <v>1030</v>
      </c>
      <c r="J31" s="22">
        <f t="shared" si="3"/>
        <v>216.29999999999998</v>
      </c>
      <c r="K31" s="15" t="s">
        <v>34</v>
      </c>
      <c r="L31" s="15" t="s">
        <v>34</v>
      </c>
      <c r="M31" s="28" t="s">
        <v>37</v>
      </c>
      <c r="N31" s="35" t="s">
        <v>120</v>
      </c>
      <c r="O31" s="15" t="s">
        <v>33</v>
      </c>
      <c r="P31" s="8"/>
      <c r="Q31" s="15">
        <v>2021</v>
      </c>
      <c r="R31" s="15">
        <v>4</v>
      </c>
      <c r="S31" s="21"/>
    </row>
    <row r="32" spans="1:19" ht="165" x14ac:dyDescent="0.25">
      <c r="A32" s="59" t="s">
        <v>31</v>
      </c>
      <c r="B32" s="15"/>
      <c r="C32" s="59" t="s">
        <v>32</v>
      </c>
      <c r="D32" s="58" t="s">
        <v>401</v>
      </c>
      <c r="E32" s="15">
        <v>0.03</v>
      </c>
      <c r="F32" s="22">
        <v>290</v>
      </c>
      <c r="G32" s="22">
        <f t="shared" si="2"/>
        <v>60.9</v>
      </c>
      <c r="H32" s="26">
        <v>44469</v>
      </c>
      <c r="I32" s="22">
        <v>290</v>
      </c>
      <c r="J32" s="22">
        <f t="shared" si="3"/>
        <v>60.9</v>
      </c>
      <c r="K32" s="15" t="s">
        <v>34</v>
      </c>
      <c r="L32" s="15" t="s">
        <v>34</v>
      </c>
      <c r="M32" s="28" t="s">
        <v>37</v>
      </c>
      <c r="N32" s="35" t="s">
        <v>120</v>
      </c>
      <c r="O32" s="15" t="s">
        <v>33</v>
      </c>
      <c r="P32" s="8"/>
      <c r="Q32" s="15">
        <v>2021</v>
      </c>
      <c r="R32" s="15">
        <v>4</v>
      </c>
      <c r="S32" s="21"/>
    </row>
    <row r="33" spans="1:19" ht="45" x14ac:dyDescent="0.25">
      <c r="A33" s="59" t="s">
        <v>31</v>
      </c>
      <c r="B33" s="15"/>
      <c r="C33" s="59" t="s">
        <v>186</v>
      </c>
      <c r="D33" s="28" t="s">
        <v>402</v>
      </c>
      <c r="E33" s="15">
        <v>0.03</v>
      </c>
      <c r="F33" s="22">
        <v>273.58</v>
      </c>
      <c r="G33" s="22">
        <f t="shared" si="2"/>
        <v>57.451799999999992</v>
      </c>
      <c r="H33" s="27" t="s">
        <v>403</v>
      </c>
      <c r="I33" s="22">
        <v>273.58</v>
      </c>
      <c r="J33" s="22">
        <f t="shared" si="3"/>
        <v>57.451799999999992</v>
      </c>
      <c r="K33" s="15" t="s">
        <v>34</v>
      </c>
      <c r="L33" s="15" t="s">
        <v>34</v>
      </c>
      <c r="M33" s="28" t="s">
        <v>104</v>
      </c>
      <c r="N33" s="22" t="s">
        <v>121</v>
      </c>
      <c r="O33" s="15" t="s">
        <v>33</v>
      </c>
      <c r="P33" s="8"/>
      <c r="Q33" s="15">
        <v>2021</v>
      </c>
      <c r="R33" s="15">
        <v>4</v>
      </c>
      <c r="S33" s="21"/>
    </row>
    <row r="34" spans="1:19" ht="90" x14ac:dyDescent="0.25">
      <c r="A34" s="59" t="s">
        <v>31</v>
      </c>
      <c r="B34" s="15"/>
      <c r="C34" s="59" t="s">
        <v>32</v>
      </c>
      <c r="D34" s="28" t="s">
        <v>404</v>
      </c>
      <c r="E34" s="15">
        <v>0.03</v>
      </c>
      <c r="F34" s="22">
        <v>144</v>
      </c>
      <c r="G34" s="22">
        <f t="shared" si="2"/>
        <v>30.24</v>
      </c>
      <c r="H34" s="27" t="s">
        <v>405</v>
      </c>
      <c r="I34" s="22">
        <v>144</v>
      </c>
      <c r="J34" s="22">
        <f t="shared" si="3"/>
        <v>30.24</v>
      </c>
      <c r="K34" s="15" t="s">
        <v>34</v>
      </c>
      <c r="L34" s="15" t="s">
        <v>34</v>
      </c>
      <c r="M34" s="28" t="s">
        <v>104</v>
      </c>
      <c r="N34" s="22" t="s">
        <v>121</v>
      </c>
      <c r="O34" s="15" t="s">
        <v>33</v>
      </c>
      <c r="P34" s="8"/>
      <c r="Q34" s="15">
        <v>2021</v>
      </c>
      <c r="R34" s="15">
        <v>4</v>
      </c>
      <c r="S34" s="21"/>
    </row>
    <row r="35" spans="1:19" ht="75" x14ac:dyDescent="0.25">
      <c r="A35" s="59" t="s">
        <v>31</v>
      </c>
      <c r="B35" s="15"/>
      <c r="C35" s="59" t="s">
        <v>32</v>
      </c>
      <c r="D35" s="28" t="s">
        <v>406</v>
      </c>
      <c r="E35" s="15">
        <v>0.03</v>
      </c>
      <c r="F35" s="22">
        <v>612.5</v>
      </c>
      <c r="G35" s="22">
        <f t="shared" si="2"/>
        <v>128.625</v>
      </c>
      <c r="H35" s="27" t="s">
        <v>407</v>
      </c>
      <c r="I35" s="22">
        <v>612.5</v>
      </c>
      <c r="J35" s="22">
        <f t="shared" si="3"/>
        <v>128.625</v>
      </c>
      <c r="K35" s="15" t="s">
        <v>34</v>
      </c>
      <c r="L35" s="15" t="s">
        <v>34</v>
      </c>
      <c r="M35" s="28" t="s">
        <v>255</v>
      </c>
      <c r="N35" s="22" t="s">
        <v>408</v>
      </c>
      <c r="O35" s="15" t="s">
        <v>33</v>
      </c>
      <c r="P35" s="8"/>
      <c r="Q35" s="15">
        <v>2021</v>
      </c>
      <c r="R35" s="15">
        <v>4</v>
      </c>
      <c r="S35" s="21"/>
    </row>
    <row r="36" spans="1:19" ht="45" x14ac:dyDescent="0.25">
      <c r="A36" s="59" t="s">
        <v>31</v>
      </c>
      <c r="B36" s="15"/>
      <c r="C36" s="59" t="s">
        <v>32</v>
      </c>
      <c r="D36" s="28" t="s">
        <v>409</v>
      </c>
      <c r="E36" s="15">
        <v>0.03</v>
      </c>
      <c r="F36" s="22">
        <v>1580</v>
      </c>
      <c r="G36" s="22">
        <f t="shared" si="2"/>
        <v>331.8</v>
      </c>
      <c r="H36" s="27" t="s">
        <v>410</v>
      </c>
      <c r="I36" s="22">
        <v>1580</v>
      </c>
      <c r="J36" s="22">
        <f t="shared" si="3"/>
        <v>331.8</v>
      </c>
      <c r="K36" s="15" t="s">
        <v>34</v>
      </c>
      <c r="L36" s="15" t="s">
        <v>34</v>
      </c>
      <c r="M36" s="28" t="s">
        <v>251</v>
      </c>
      <c r="N36" s="22" t="s">
        <v>411</v>
      </c>
      <c r="O36" s="15" t="s">
        <v>33</v>
      </c>
      <c r="P36" s="8"/>
      <c r="Q36" s="15">
        <v>2021</v>
      </c>
      <c r="R36" s="15">
        <v>4</v>
      </c>
      <c r="S36" s="21"/>
    </row>
    <row r="37" spans="1:19" ht="60" x14ac:dyDescent="0.25">
      <c r="A37" s="59" t="s">
        <v>31</v>
      </c>
      <c r="B37" s="15"/>
      <c r="C37" s="59" t="s">
        <v>186</v>
      </c>
      <c r="D37" s="28" t="s">
        <v>412</v>
      </c>
      <c r="E37" s="15">
        <v>0.03</v>
      </c>
      <c r="F37" s="22">
        <v>122</v>
      </c>
      <c r="G37" s="22">
        <f t="shared" si="2"/>
        <v>25.619999999999997</v>
      </c>
      <c r="H37" s="27" t="s">
        <v>363</v>
      </c>
      <c r="I37" s="22">
        <v>122</v>
      </c>
      <c r="J37" s="22">
        <f t="shared" si="3"/>
        <v>25.619999999999997</v>
      </c>
      <c r="K37" s="15" t="s">
        <v>34</v>
      </c>
      <c r="L37" s="15" t="s">
        <v>34</v>
      </c>
      <c r="M37" s="28" t="s">
        <v>108</v>
      </c>
      <c r="N37" s="22" t="s">
        <v>327</v>
      </c>
      <c r="O37" s="15" t="s">
        <v>33</v>
      </c>
      <c r="P37" s="8"/>
      <c r="Q37" s="15">
        <v>2021</v>
      </c>
      <c r="R37" s="15">
        <v>4</v>
      </c>
      <c r="S37" s="21"/>
    </row>
    <row r="38" spans="1:19" ht="90" x14ac:dyDescent="0.25">
      <c r="A38" s="59" t="s">
        <v>31</v>
      </c>
      <c r="B38" s="15"/>
      <c r="C38" s="59" t="s">
        <v>186</v>
      </c>
      <c r="D38" s="28" t="s">
        <v>413</v>
      </c>
      <c r="E38" s="15">
        <v>0.03</v>
      </c>
      <c r="F38" s="22">
        <v>125</v>
      </c>
      <c r="G38" s="22">
        <f t="shared" si="2"/>
        <v>26.25</v>
      </c>
      <c r="H38" s="27" t="s">
        <v>414</v>
      </c>
      <c r="I38" s="22">
        <v>125</v>
      </c>
      <c r="J38" s="22">
        <f t="shared" si="3"/>
        <v>26.25</v>
      </c>
      <c r="K38" s="15" t="s">
        <v>34</v>
      </c>
      <c r="L38" s="15" t="s">
        <v>34</v>
      </c>
      <c r="M38" s="28" t="s">
        <v>108</v>
      </c>
      <c r="N38" s="22" t="s">
        <v>327</v>
      </c>
      <c r="O38" s="15" t="s">
        <v>33</v>
      </c>
      <c r="P38" s="8"/>
      <c r="Q38" s="15">
        <v>2021</v>
      </c>
      <c r="R38" s="15">
        <v>4</v>
      </c>
      <c r="S38" s="21"/>
    </row>
    <row r="39" spans="1:19" ht="60" x14ac:dyDescent="0.25">
      <c r="A39" s="59" t="s">
        <v>31</v>
      </c>
      <c r="B39" s="15"/>
      <c r="C39" s="59" t="s">
        <v>32</v>
      </c>
      <c r="D39" s="28" t="s">
        <v>415</v>
      </c>
      <c r="E39" s="15">
        <v>0.03</v>
      </c>
      <c r="F39" s="22">
        <v>192.4</v>
      </c>
      <c r="G39" s="22">
        <f t="shared" si="2"/>
        <v>40.403999999999996</v>
      </c>
      <c r="H39" s="27" t="s">
        <v>416</v>
      </c>
      <c r="I39" s="22">
        <v>192.4</v>
      </c>
      <c r="J39" s="22">
        <f t="shared" si="3"/>
        <v>40.403999999999996</v>
      </c>
      <c r="K39" s="15" t="s">
        <v>34</v>
      </c>
      <c r="L39" s="15" t="s">
        <v>34</v>
      </c>
      <c r="M39" s="28" t="s">
        <v>110</v>
      </c>
      <c r="N39" s="27" t="s">
        <v>128</v>
      </c>
      <c r="O39" s="15" t="s">
        <v>33</v>
      </c>
      <c r="P39" s="8"/>
      <c r="Q39" s="15">
        <v>2021</v>
      </c>
      <c r="R39" s="15">
        <v>4</v>
      </c>
      <c r="S39" s="21"/>
    </row>
    <row r="40" spans="1:19" ht="105" x14ac:dyDescent="0.25">
      <c r="A40" s="59" t="s">
        <v>31</v>
      </c>
      <c r="B40" s="15"/>
      <c r="C40" s="59" t="s">
        <v>186</v>
      </c>
      <c r="D40" s="28" t="s">
        <v>417</v>
      </c>
      <c r="E40" s="15">
        <v>0.03</v>
      </c>
      <c r="F40" s="22">
        <v>295.83999999999997</v>
      </c>
      <c r="G40" s="22">
        <f>F40*0%</f>
        <v>0</v>
      </c>
      <c r="H40" s="27" t="s">
        <v>418</v>
      </c>
      <c r="I40" s="22">
        <v>295.83999999999997</v>
      </c>
      <c r="J40" s="22">
        <f>I40*0%</f>
        <v>0</v>
      </c>
      <c r="K40" s="15" t="s">
        <v>34</v>
      </c>
      <c r="L40" s="15" t="s">
        <v>34</v>
      </c>
      <c r="M40" s="28" t="s">
        <v>39</v>
      </c>
      <c r="N40" s="23" t="s">
        <v>45</v>
      </c>
      <c r="O40" s="15" t="s">
        <v>33</v>
      </c>
      <c r="P40" s="8"/>
      <c r="Q40" s="15">
        <v>2021</v>
      </c>
      <c r="R40" s="15">
        <v>4</v>
      </c>
      <c r="S40" s="21"/>
    </row>
    <row r="41" spans="1:19" ht="60" x14ac:dyDescent="0.25">
      <c r="A41" s="59" t="s">
        <v>31</v>
      </c>
      <c r="B41" s="15"/>
      <c r="C41" s="59" t="s">
        <v>32</v>
      </c>
      <c r="D41" s="28" t="s">
        <v>419</v>
      </c>
      <c r="E41" s="15">
        <v>0.03</v>
      </c>
      <c r="F41" s="22">
        <v>172</v>
      </c>
      <c r="G41" s="22">
        <f t="shared" ref="G41:G54" si="4">F41*21%</f>
        <v>36.119999999999997</v>
      </c>
      <c r="H41" s="27" t="s">
        <v>420</v>
      </c>
      <c r="I41" s="22">
        <v>172</v>
      </c>
      <c r="J41" s="22">
        <f t="shared" ref="J41:J54" si="5">I41*21%</f>
        <v>36.119999999999997</v>
      </c>
      <c r="K41" s="15" t="s">
        <v>34</v>
      </c>
      <c r="L41" s="15" t="s">
        <v>34</v>
      </c>
      <c r="M41" s="28" t="s">
        <v>40</v>
      </c>
      <c r="N41" s="23" t="s">
        <v>46</v>
      </c>
      <c r="O41" s="15" t="s">
        <v>33</v>
      </c>
      <c r="P41" s="8"/>
      <c r="Q41" s="15">
        <v>2021</v>
      </c>
      <c r="R41" s="15">
        <v>4</v>
      </c>
      <c r="S41" s="21"/>
    </row>
    <row r="42" spans="1:19" ht="45" x14ac:dyDescent="0.25">
      <c r="A42" s="59" t="s">
        <v>31</v>
      </c>
      <c r="B42" s="15"/>
      <c r="C42" s="59" t="s">
        <v>32</v>
      </c>
      <c r="D42" s="28" t="s">
        <v>421</v>
      </c>
      <c r="E42" s="15">
        <v>0.03</v>
      </c>
      <c r="F42" s="22">
        <v>235</v>
      </c>
      <c r="G42" s="22">
        <f t="shared" si="4"/>
        <v>49.35</v>
      </c>
      <c r="H42" s="27" t="s">
        <v>422</v>
      </c>
      <c r="I42" s="22">
        <v>235</v>
      </c>
      <c r="J42" s="22">
        <f t="shared" si="5"/>
        <v>49.35</v>
      </c>
      <c r="K42" s="15" t="s">
        <v>34</v>
      </c>
      <c r="L42" s="15" t="s">
        <v>34</v>
      </c>
      <c r="M42" s="28" t="s">
        <v>395</v>
      </c>
      <c r="N42" s="22" t="s">
        <v>396</v>
      </c>
      <c r="O42" s="15" t="s">
        <v>33</v>
      </c>
      <c r="P42" s="8"/>
      <c r="Q42" s="15">
        <v>2021</v>
      </c>
      <c r="R42" s="15">
        <v>4</v>
      </c>
      <c r="S42" s="21"/>
    </row>
    <row r="43" spans="1:19" ht="44.25" customHeight="1" x14ac:dyDescent="0.25">
      <c r="A43" s="59" t="s">
        <v>31</v>
      </c>
      <c r="B43" s="15"/>
      <c r="C43" s="59" t="s">
        <v>186</v>
      </c>
      <c r="D43" s="58" t="s">
        <v>423</v>
      </c>
      <c r="E43" s="15">
        <v>0.03</v>
      </c>
      <c r="F43" s="22">
        <v>153.46</v>
      </c>
      <c r="G43" s="22">
        <f t="shared" si="4"/>
        <v>32.226599999999998</v>
      </c>
      <c r="H43" s="26">
        <v>44546</v>
      </c>
      <c r="I43" s="22">
        <v>153.46</v>
      </c>
      <c r="J43" s="22">
        <f t="shared" si="5"/>
        <v>32.226599999999998</v>
      </c>
      <c r="K43" s="15" t="s">
        <v>34</v>
      </c>
      <c r="L43" s="15" t="s">
        <v>34</v>
      </c>
      <c r="M43" s="28" t="s">
        <v>114</v>
      </c>
      <c r="N43" s="22" t="s">
        <v>131</v>
      </c>
      <c r="O43" s="15" t="s">
        <v>33</v>
      </c>
      <c r="P43" s="8"/>
      <c r="Q43" s="15">
        <v>2021</v>
      </c>
      <c r="R43" s="15">
        <v>4</v>
      </c>
      <c r="S43" s="21"/>
    </row>
    <row r="44" spans="1:19" ht="30" x14ac:dyDescent="0.25">
      <c r="A44" s="59" t="s">
        <v>31</v>
      </c>
      <c r="B44" s="15"/>
      <c r="C44" s="59" t="s">
        <v>186</v>
      </c>
      <c r="D44" s="42" t="s">
        <v>424</v>
      </c>
      <c r="E44" s="15">
        <v>0.03</v>
      </c>
      <c r="F44" s="23">
        <v>29</v>
      </c>
      <c r="G44" s="22">
        <f t="shared" si="4"/>
        <v>6.09</v>
      </c>
      <c r="H44" s="56">
        <v>44474</v>
      </c>
      <c r="I44" s="23">
        <v>29</v>
      </c>
      <c r="J44" s="22">
        <f t="shared" si="5"/>
        <v>6.09</v>
      </c>
      <c r="K44" s="15" t="s">
        <v>34</v>
      </c>
      <c r="L44" s="15" t="s">
        <v>34</v>
      </c>
      <c r="M44" s="28" t="s">
        <v>42</v>
      </c>
      <c r="N44" s="54" t="s">
        <v>187</v>
      </c>
      <c r="O44" s="15" t="s">
        <v>33</v>
      </c>
      <c r="P44" s="10"/>
      <c r="Q44" s="15">
        <v>2021</v>
      </c>
      <c r="R44" s="15">
        <v>4</v>
      </c>
      <c r="S44" s="21"/>
    </row>
    <row r="45" spans="1:19" ht="42.75" customHeight="1" x14ac:dyDescent="0.25">
      <c r="A45" s="59" t="s">
        <v>31</v>
      </c>
      <c r="B45" s="15"/>
      <c r="C45" s="59" t="s">
        <v>186</v>
      </c>
      <c r="D45" s="28" t="s">
        <v>425</v>
      </c>
      <c r="E45" s="15">
        <v>0.03</v>
      </c>
      <c r="F45" s="22">
        <v>900</v>
      </c>
      <c r="G45" s="22">
        <f t="shared" si="4"/>
        <v>189</v>
      </c>
      <c r="H45" s="27" t="s">
        <v>426</v>
      </c>
      <c r="I45" s="22">
        <v>900</v>
      </c>
      <c r="J45" s="22">
        <f t="shared" si="5"/>
        <v>189</v>
      </c>
      <c r="K45" s="15" t="s">
        <v>34</v>
      </c>
      <c r="L45" s="15" t="s">
        <v>34</v>
      </c>
      <c r="M45" s="28" t="s">
        <v>291</v>
      </c>
      <c r="N45" s="27" t="s">
        <v>290</v>
      </c>
      <c r="O45" s="15" t="s">
        <v>33</v>
      </c>
      <c r="P45" s="8"/>
      <c r="Q45" s="15">
        <v>2021</v>
      </c>
      <c r="R45" s="15">
        <v>4</v>
      </c>
      <c r="S45" s="21"/>
    </row>
    <row r="46" spans="1:19" ht="45" x14ac:dyDescent="0.25">
      <c r="A46" s="59" t="s">
        <v>31</v>
      </c>
      <c r="B46" s="15"/>
      <c r="C46" s="59" t="s">
        <v>186</v>
      </c>
      <c r="D46" s="28" t="s">
        <v>427</v>
      </c>
      <c r="E46" s="15">
        <v>0.03</v>
      </c>
      <c r="F46" s="22">
        <v>450</v>
      </c>
      <c r="G46" s="22">
        <f t="shared" si="4"/>
        <v>94.5</v>
      </c>
      <c r="H46" s="27" t="s">
        <v>426</v>
      </c>
      <c r="I46" s="22">
        <v>450</v>
      </c>
      <c r="J46" s="22">
        <f t="shared" si="5"/>
        <v>94.5</v>
      </c>
      <c r="K46" s="15" t="s">
        <v>34</v>
      </c>
      <c r="L46" s="15" t="s">
        <v>34</v>
      </c>
      <c r="M46" s="28" t="s">
        <v>291</v>
      </c>
      <c r="N46" s="27" t="s">
        <v>290</v>
      </c>
      <c r="O46" s="15" t="s">
        <v>33</v>
      </c>
      <c r="P46" s="10"/>
      <c r="Q46" s="15">
        <v>2021</v>
      </c>
      <c r="R46" s="15">
        <v>4</v>
      </c>
      <c r="S46" s="21"/>
    </row>
    <row r="47" spans="1:19" ht="60" x14ac:dyDescent="0.25">
      <c r="A47" s="59" t="s">
        <v>31</v>
      </c>
      <c r="B47" s="15"/>
      <c r="C47" s="59" t="s">
        <v>32</v>
      </c>
      <c r="D47" s="28" t="s">
        <v>428</v>
      </c>
      <c r="E47" s="15">
        <v>0.03</v>
      </c>
      <c r="F47" s="22">
        <v>850</v>
      </c>
      <c r="G47" s="22">
        <f t="shared" si="4"/>
        <v>178.5</v>
      </c>
      <c r="H47" s="27" t="s">
        <v>376</v>
      </c>
      <c r="I47" s="22">
        <v>850</v>
      </c>
      <c r="J47" s="22">
        <f t="shared" si="5"/>
        <v>178.5</v>
      </c>
      <c r="K47" s="15" t="s">
        <v>34</v>
      </c>
      <c r="L47" s="15" t="s">
        <v>34</v>
      </c>
      <c r="M47" s="28" t="s">
        <v>377</v>
      </c>
      <c r="N47" s="22" t="s">
        <v>378</v>
      </c>
      <c r="O47" s="15" t="s">
        <v>33</v>
      </c>
      <c r="P47" s="8"/>
      <c r="Q47" s="15">
        <v>2021</v>
      </c>
      <c r="R47" s="15">
        <v>4</v>
      </c>
      <c r="S47" s="21"/>
    </row>
    <row r="48" spans="1:19" ht="120" x14ac:dyDescent="0.25">
      <c r="A48" s="59" t="s">
        <v>31</v>
      </c>
      <c r="B48" s="15"/>
      <c r="C48" s="59" t="s">
        <v>32</v>
      </c>
      <c r="D48" s="28" t="s">
        <v>429</v>
      </c>
      <c r="E48" s="15">
        <v>0.03</v>
      </c>
      <c r="F48" s="22">
        <v>72</v>
      </c>
      <c r="G48" s="22">
        <f t="shared" si="4"/>
        <v>15.12</v>
      </c>
      <c r="H48" s="26">
        <v>44469</v>
      </c>
      <c r="I48" s="22">
        <v>72</v>
      </c>
      <c r="J48" s="22">
        <f t="shared" si="5"/>
        <v>15.12</v>
      </c>
      <c r="K48" s="15" t="s">
        <v>34</v>
      </c>
      <c r="L48" s="15" t="s">
        <v>34</v>
      </c>
      <c r="M48" s="28" t="s">
        <v>104</v>
      </c>
      <c r="N48" s="22" t="s">
        <v>121</v>
      </c>
      <c r="O48" s="15" t="s">
        <v>33</v>
      </c>
      <c r="P48" s="8"/>
      <c r="Q48" s="15">
        <v>2021</v>
      </c>
      <c r="R48" s="15">
        <v>4</v>
      </c>
      <c r="S48" s="21"/>
    </row>
    <row r="49" spans="1:19" ht="150" x14ac:dyDescent="0.25">
      <c r="A49" s="59" t="s">
        <v>31</v>
      </c>
      <c r="B49" s="15"/>
      <c r="C49" s="59" t="s">
        <v>32</v>
      </c>
      <c r="D49" s="28" t="s">
        <v>430</v>
      </c>
      <c r="E49" s="15">
        <v>0.03</v>
      </c>
      <c r="F49" s="22">
        <v>1232.3900000000001</v>
      </c>
      <c r="G49" s="22">
        <f t="shared" si="4"/>
        <v>258.80189999999999</v>
      </c>
      <c r="H49" s="27" t="s">
        <v>426</v>
      </c>
      <c r="I49" s="22">
        <v>1232.3900000000001</v>
      </c>
      <c r="J49" s="22">
        <f t="shared" si="5"/>
        <v>258.80189999999999</v>
      </c>
      <c r="K49" s="15" t="s">
        <v>34</v>
      </c>
      <c r="L49" s="15" t="s">
        <v>34</v>
      </c>
      <c r="M49" s="28" t="s">
        <v>431</v>
      </c>
      <c r="N49" s="22" t="s">
        <v>432</v>
      </c>
      <c r="O49" s="15" t="s">
        <v>33</v>
      </c>
      <c r="P49" s="8"/>
      <c r="Q49" s="15">
        <v>2021</v>
      </c>
      <c r="R49" s="15">
        <v>4</v>
      </c>
      <c r="S49" s="21"/>
    </row>
    <row r="50" spans="1:19" ht="90" x14ac:dyDescent="0.25">
      <c r="A50" s="59" t="s">
        <v>31</v>
      </c>
      <c r="B50" s="15"/>
      <c r="C50" s="59" t="s">
        <v>32</v>
      </c>
      <c r="D50" s="28" t="s">
        <v>433</v>
      </c>
      <c r="E50" s="15">
        <v>0.03</v>
      </c>
      <c r="F50" s="22">
        <v>320</v>
      </c>
      <c r="G50" s="22">
        <f t="shared" si="4"/>
        <v>67.2</v>
      </c>
      <c r="H50" s="27" t="s">
        <v>434</v>
      </c>
      <c r="I50" s="22">
        <v>320</v>
      </c>
      <c r="J50" s="22">
        <f t="shared" si="5"/>
        <v>67.2</v>
      </c>
      <c r="K50" s="15" t="s">
        <v>34</v>
      </c>
      <c r="L50" s="15" t="s">
        <v>34</v>
      </c>
      <c r="M50" s="28" t="s">
        <v>251</v>
      </c>
      <c r="N50" s="22" t="s">
        <v>411</v>
      </c>
      <c r="O50" s="15" t="s">
        <v>33</v>
      </c>
      <c r="P50" s="8"/>
      <c r="Q50" s="15">
        <v>2021</v>
      </c>
      <c r="R50" s="15">
        <v>4</v>
      </c>
      <c r="S50" s="21"/>
    </row>
    <row r="51" spans="1:19" ht="60" x14ac:dyDescent="0.25">
      <c r="A51" s="59" t="s">
        <v>31</v>
      </c>
      <c r="B51" s="15"/>
      <c r="C51" s="59" t="s">
        <v>186</v>
      </c>
      <c r="D51" s="28" t="s">
        <v>435</v>
      </c>
      <c r="E51" s="15">
        <v>0.03</v>
      </c>
      <c r="F51" s="22">
        <v>84.5</v>
      </c>
      <c r="G51" s="22">
        <f t="shared" si="4"/>
        <v>17.745000000000001</v>
      </c>
      <c r="H51" s="27" t="s">
        <v>436</v>
      </c>
      <c r="I51" s="22">
        <v>84.5</v>
      </c>
      <c r="J51" s="22">
        <f t="shared" si="5"/>
        <v>17.745000000000001</v>
      </c>
      <c r="K51" s="15" t="s">
        <v>34</v>
      </c>
      <c r="L51" s="15" t="s">
        <v>34</v>
      </c>
      <c r="M51" s="28" t="s">
        <v>108</v>
      </c>
      <c r="N51" s="22" t="s">
        <v>327</v>
      </c>
      <c r="O51" s="15" t="s">
        <v>33</v>
      </c>
      <c r="P51" s="8"/>
      <c r="Q51" s="15">
        <v>2021</v>
      </c>
      <c r="R51" s="15">
        <v>4</v>
      </c>
      <c r="S51" s="21"/>
    </row>
    <row r="52" spans="1:19" ht="60" x14ac:dyDescent="0.25">
      <c r="A52" s="59" t="s">
        <v>31</v>
      </c>
      <c r="B52" s="15"/>
      <c r="C52" s="59" t="s">
        <v>186</v>
      </c>
      <c r="D52" s="28" t="s">
        <v>437</v>
      </c>
      <c r="E52" s="15">
        <v>0.03</v>
      </c>
      <c r="F52" s="22">
        <v>113</v>
      </c>
      <c r="G52" s="22">
        <f t="shared" si="4"/>
        <v>23.73</v>
      </c>
      <c r="H52" s="27" t="s">
        <v>363</v>
      </c>
      <c r="I52" s="22">
        <v>113</v>
      </c>
      <c r="J52" s="22">
        <f t="shared" si="5"/>
        <v>23.73</v>
      </c>
      <c r="K52" s="15" t="s">
        <v>34</v>
      </c>
      <c r="L52" s="15" t="s">
        <v>34</v>
      </c>
      <c r="M52" s="28" t="s">
        <v>108</v>
      </c>
      <c r="N52" s="22" t="s">
        <v>327</v>
      </c>
      <c r="O52" s="15" t="s">
        <v>33</v>
      </c>
      <c r="P52" s="8"/>
      <c r="Q52" s="15">
        <v>2021</v>
      </c>
      <c r="R52" s="15">
        <v>4</v>
      </c>
      <c r="S52" s="21"/>
    </row>
    <row r="53" spans="1:19" ht="90" customHeight="1" x14ac:dyDescent="0.25">
      <c r="A53" s="59" t="s">
        <v>31</v>
      </c>
      <c r="B53" s="15"/>
      <c r="C53" s="59" t="s">
        <v>186</v>
      </c>
      <c r="D53" s="28" t="s">
        <v>438</v>
      </c>
      <c r="E53" s="15">
        <v>0.03</v>
      </c>
      <c r="F53" s="22">
        <v>250</v>
      </c>
      <c r="G53" s="22">
        <f t="shared" si="4"/>
        <v>52.5</v>
      </c>
      <c r="H53" s="27" t="s">
        <v>403</v>
      </c>
      <c r="I53" s="22">
        <v>250</v>
      </c>
      <c r="J53" s="22">
        <f t="shared" si="5"/>
        <v>52.5</v>
      </c>
      <c r="K53" s="15" t="s">
        <v>34</v>
      </c>
      <c r="L53" s="15" t="s">
        <v>34</v>
      </c>
      <c r="M53" s="28" t="s">
        <v>439</v>
      </c>
      <c r="N53" s="22" t="s">
        <v>440</v>
      </c>
      <c r="O53" s="15" t="s">
        <v>33</v>
      </c>
      <c r="P53" s="8"/>
      <c r="Q53" s="15">
        <v>2021</v>
      </c>
      <c r="R53" s="15">
        <v>4</v>
      </c>
      <c r="S53" s="21"/>
    </row>
    <row r="54" spans="1:19" ht="90" x14ac:dyDescent="0.25">
      <c r="A54" s="59" t="s">
        <v>31</v>
      </c>
      <c r="B54" s="15"/>
      <c r="C54" s="59" t="s">
        <v>32</v>
      </c>
      <c r="D54" s="28" t="s">
        <v>441</v>
      </c>
      <c r="E54" s="15">
        <v>0.03</v>
      </c>
      <c r="F54" s="22">
        <v>2075</v>
      </c>
      <c r="G54" s="22">
        <f t="shared" si="4"/>
        <v>435.75</v>
      </c>
      <c r="H54" s="27" t="s">
        <v>376</v>
      </c>
      <c r="I54" s="22">
        <v>2075</v>
      </c>
      <c r="J54" s="22">
        <f t="shared" si="5"/>
        <v>435.75</v>
      </c>
      <c r="K54" s="15" t="s">
        <v>34</v>
      </c>
      <c r="L54" s="15" t="s">
        <v>34</v>
      </c>
      <c r="M54" s="28" t="s">
        <v>109</v>
      </c>
      <c r="N54" s="22" t="s">
        <v>442</v>
      </c>
      <c r="O54" s="15" t="s">
        <v>33</v>
      </c>
      <c r="P54" s="8"/>
      <c r="Q54" s="15">
        <v>2021</v>
      </c>
      <c r="R54" s="15">
        <v>4</v>
      </c>
      <c r="S54" s="21"/>
    </row>
    <row r="55" spans="1:19" ht="195" x14ac:dyDescent="0.25">
      <c r="A55" s="59" t="s">
        <v>31</v>
      </c>
      <c r="B55" s="15"/>
      <c r="C55" s="59" t="s">
        <v>32</v>
      </c>
      <c r="D55" s="28" t="s">
        <v>443</v>
      </c>
      <c r="E55" s="15">
        <v>0.03</v>
      </c>
      <c r="F55" s="22">
        <v>32.5</v>
      </c>
      <c r="G55" s="22">
        <f>F55*10%</f>
        <v>3.25</v>
      </c>
      <c r="H55" s="27" t="s">
        <v>444</v>
      </c>
      <c r="I55" s="22">
        <v>32.5</v>
      </c>
      <c r="J55" s="22">
        <f>I55*10%</f>
        <v>3.25</v>
      </c>
      <c r="K55" s="15" t="s">
        <v>34</v>
      </c>
      <c r="L55" s="15" t="s">
        <v>34</v>
      </c>
      <c r="M55" s="28" t="s">
        <v>320</v>
      </c>
      <c r="N55" s="22" t="s">
        <v>319</v>
      </c>
      <c r="O55" s="15" t="s">
        <v>33</v>
      </c>
      <c r="P55" s="8"/>
      <c r="Q55" s="15">
        <v>2021</v>
      </c>
      <c r="R55" s="15">
        <v>4</v>
      </c>
      <c r="S55" s="21"/>
    </row>
    <row r="56" spans="1:19" ht="195" x14ac:dyDescent="0.25">
      <c r="A56" s="59" t="s">
        <v>31</v>
      </c>
      <c r="B56" s="15"/>
      <c r="C56" s="59" t="s">
        <v>32</v>
      </c>
      <c r="D56" s="28" t="s">
        <v>443</v>
      </c>
      <c r="E56" s="15">
        <v>0.03</v>
      </c>
      <c r="F56" s="22">
        <v>32.5</v>
      </c>
      <c r="G56" s="22">
        <f>F56*10%</f>
        <v>3.25</v>
      </c>
      <c r="H56" s="27" t="s">
        <v>366</v>
      </c>
      <c r="I56" s="22">
        <v>32.5</v>
      </c>
      <c r="J56" s="22">
        <f>I56*10%</f>
        <v>3.25</v>
      </c>
      <c r="K56" s="15" t="s">
        <v>34</v>
      </c>
      <c r="L56" s="15" t="s">
        <v>34</v>
      </c>
      <c r="M56" s="28" t="s">
        <v>320</v>
      </c>
      <c r="N56" s="22" t="s">
        <v>319</v>
      </c>
      <c r="O56" s="15" t="s">
        <v>33</v>
      </c>
      <c r="P56" s="8"/>
      <c r="Q56" s="15">
        <v>2021</v>
      </c>
      <c r="R56" s="15">
        <v>4</v>
      </c>
      <c r="S56" s="21"/>
    </row>
    <row r="57" spans="1:19" ht="210" customHeight="1" x14ac:dyDescent="0.25">
      <c r="A57" s="59" t="s">
        <v>31</v>
      </c>
      <c r="B57" s="15"/>
      <c r="C57" s="59" t="s">
        <v>32</v>
      </c>
      <c r="D57" s="28" t="s">
        <v>443</v>
      </c>
      <c r="E57" s="15">
        <v>0.03</v>
      </c>
      <c r="F57" s="22">
        <v>32.5</v>
      </c>
      <c r="G57" s="22">
        <f>F57*10%</f>
        <v>3.25</v>
      </c>
      <c r="H57" s="27" t="s">
        <v>445</v>
      </c>
      <c r="I57" s="22">
        <v>32.5</v>
      </c>
      <c r="J57" s="22">
        <f>I57*10%</f>
        <v>3.25</v>
      </c>
      <c r="K57" s="15" t="s">
        <v>34</v>
      </c>
      <c r="L57" s="15" t="s">
        <v>34</v>
      </c>
      <c r="M57" s="28" t="s">
        <v>320</v>
      </c>
      <c r="N57" s="22" t="s">
        <v>319</v>
      </c>
      <c r="O57" s="15" t="s">
        <v>33</v>
      </c>
      <c r="P57" s="8"/>
      <c r="Q57" s="15">
        <v>2021</v>
      </c>
      <c r="R57" s="15">
        <v>4</v>
      </c>
      <c r="S57" s="21"/>
    </row>
    <row r="58" spans="1:19" ht="60" x14ac:dyDescent="0.25">
      <c r="A58" s="59" t="s">
        <v>31</v>
      </c>
      <c r="B58" s="15"/>
      <c r="C58" s="59" t="s">
        <v>186</v>
      </c>
      <c r="D58" s="58" t="s">
        <v>446</v>
      </c>
      <c r="E58" s="15">
        <v>0.03</v>
      </c>
      <c r="F58" s="22">
        <v>1200</v>
      </c>
      <c r="G58" s="22">
        <f t="shared" ref="G58:G68" si="6">F58*21%</f>
        <v>252</v>
      </c>
      <c r="H58" s="27" t="s">
        <v>373</v>
      </c>
      <c r="I58" s="22">
        <v>1200</v>
      </c>
      <c r="J58" s="22">
        <f t="shared" ref="J58:J68" si="7">I58*21%</f>
        <v>252</v>
      </c>
      <c r="K58" s="15" t="s">
        <v>34</v>
      </c>
      <c r="L58" s="15" t="s">
        <v>34</v>
      </c>
      <c r="M58" s="28" t="s">
        <v>102</v>
      </c>
      <c r="N58" s="22" t="s">
        <v>374</v>
      </c>
      <c r="O58" s="15" t="s">
        <v>33</v>
      </c>
      <c r="P58" s="17"/>
      <c r="Q58" s="15">
        <v>2021</v>
      </c>
      <c r="R58" s="15">
        <v>4</v>
      </c>
      <c r="S58" s="21"/>
    </row>
    <row r="59" spans="1:19" ht="60" x14ac:dyDescent="0.25">
      <c r="A59" s="59" t="s">
        <v>31</v>
      </c>
      <c r="B59" s="15"/>
      <c r="C59" s="59" t="s">
        <v>32</v>
      </c>
      <c r="D59" s="58" t="s">
        <v>447</v>
      </c>
      <c r="E59" s="15">
        <v>0.03</v>
      </c>
      <c r="F59" s="22">
        <v>712</v>
      </c>
      <c r="G59" s="22">
        <f t="shared" si="6"/>
        <v>149.51999999999998</v>
      </c>
      <c r="H59" s="27" t="s">
        <v>400</v>
      </c>
      <c r="I59" s="22">
        <v>712</v>
      </c>
      <c r="J59" s="22">
        <f t="shared" si="7"/>
        <v>149.51999999999998</v>
      </c>
      <c r="K59" s="15" t="s">
        <v>34</v>
      </c>
      <c r="L59" s="15" t="s">
        <v>34</v>
      </c>
      <c r="M59" s="28" t="s">
        <v>37</v>
      </c>
      <c r="N59" s="35" t="s">
        <v>120</v>
      </c>
      <c r="O59" s="15" t="s">
        <v>33</v>
      </c>
      <c r="P59" s="17"/>
      <c r="Q59" s="15">
        <v>2021</v>
      </c>
      <c r="R59" s="15">
        <v>4</v>
      </c>
      <c r="S59" s="21"/>
    </row>
    <row r="60" spans="1:19" ht="60" x14ac:dyDescent="0.25">
      <c r="A60" s="59" t="s">
        <v>31</v>
      </c>
      <c r="B60" s="15"/>
      <c r="C60" s="59" t="s">
        <v>32</v>
      </c>
      <c r="D60" s="28" t="s">
        <v>448</v>
      </c>
      <c r="E60" s="15">
        <v>0.03</v>
      </c>
      <c r="F60" s="22">
        <v>850</v>
      </c>
      <c r="G60" s="22">
        <f t="shared" si="6"/>
        <v>178.5</v>
      </c>
      <c r="H60" s="27" t="s">
        <v>376</v>
      </c>
      <c r="I60" s="22">
        <v>850</v>
      </c>
      <c r="J60" s="22">
        <f t="shared" si="7"/>
        <v>178.5</v>
      </c>
      <c r="K60" s="15" t="s">
        <v>34</v>
      </c>
      <c r="L60" s="15" t="s">
        <v>34</v>
      </c>
      <c r="M60" s="28" t="s">
        <v>377</v>
      </c>
      <c r="N60" s="22" t="s">
        <v>378</v>
      </c>
      <c r="O60" s="15" t="s">
        <v>33</v>
      </c>
      <c r="P60" s="17"/>
      <c r="Q60" s="15">
        <v>2021</v>
      </c>
      <c r="R60" s="15">
        <v>4</v>
      </c>
      <c r="S60" s="21"/>
    </row>
    <row r="61" spans="1:19" ht="75" x14ac:dyDescent="0.25">
      <c r="A61" s="59" t="s">
        <v>31</v>
      </c>
      <c r="B61" s="15"/>
      <c r="C61" s="59" t="s">
        <v>186</v>
      </c>
      <c r="D61" s="58" t="s">
        <v>449</v>
      </c>
      <c r="E61" s="15">
        <v>0.03</v>
      </c>
      <c r="F61" s="22">
        <v>2330</v>
      </c>
      <c r="G61" s="22">
        <f t="shared" si="6"/>
        <v>489.29999999999995</v>
      </c>
      <c r="H61" s="27" t="s">
        <v>444</v>
      </c>
      <c r="I61" s="22">
        <v>2330</v>
      </c>
      <c r="J61" s="22">
        <f t="shared" si="7"/>
        <v>489.29999999999995</v>
      </c>
      <c r="K61" s="15" t="s">
        <v>34</v>
      </c>
      <c r="L61" s="15" t="s">
        <v>34</v>
      </c>
      <c r="M61" s="28" t="s">
        <v>450</v>
      </c>
      <c r="N61" s="22" t="s">
        <v>451</v>
      </c>
      <c r="O61" s="15" t="s">
        <v>33</v>
      </c>
      <c r="P61" s="17"/>
      <c r="Q61" s="15">
        <v>2021</v>
      </c>
      <c r="R61" s="15">
        <v>4</v>
      </c>
      <c r="S61" s="21"/>
    </row>
    <row r="62" spans="1:19" ht="45" x14ac:dyDescent="0.25">
      <c r="A62" s="59" t="s">
        <v>31</v>
      </c>
      <c r="B62" s="15"/>
      <c r="C62" s="59" t="s">
        <v>32</v>
      </c>
      <c r="D62" s="58" t="s">
        <v>452</v>
      </c>
      <c r="E62" s="15">
        <v>0.03</v>
      </c>
      <c r="F62" s="22">
        <v>237.6</v>
      </c>
      <c r="G62" s="22">
        <f t="shared" si="6"/>
        <v>49.895999999999994</v>
      </c>
      <c r="H62" s="27" t="s">
        <v>373</v>
      </c>
      <c r="I62" s="22">
        <v>237.6</v>
      </c>
      <c r="J62" s="22">
        <f t="shared" si="7"/>
        <v>49.895999999999994</v>
      </c>
      <c r="K62" s="15" t="s">
        <v>34</v>
      </c>
      <c r="L62" s="15" t="s">
        <v>34</v>
      </c>
      <c r="M62" s="28" t="s">
        <v>38</v>
      </c>
      <c r="N62" s="22" t="s">
        <v>380</v>
      </c>
      <c r="O62" s="15" t="s">
        <v>33</v>
      </c>
      <c r="P62" s="17"/>
      <c r="Q62" s="15">
        <v>2021</v>
      </c>
      <c r="R62" s="15">
        <v>4</v>
      </c>
      <c r="S62" s="21"/>
    </row>
    <row r="63" spans="1:19" ht="105" x14ac:dyDescent="0.25">
      <c r="A63" s="59" t="s">
        <v>31</v>
      </c>
      <c r="B63" s="15"/>
      <c r="C63" s="59" t="s">
        <v>32</v>
      </c>
      <c r="D63" s="58" t="s">
        <v>453</v>
      </c>
      <c r="E63" s="15">
        <v>0.03</v>
      </c>
      <c r="F63" s="22">
        <v>264</v>
      </c>
      <c r="G63" s="22">
        <f t="shared" si="6"/>
        <v>55.44</v>
      </c>
      <c r="H63" s="27" t="s">
        <v>454</v>
      </c>
      <c r="I63" s="22">
        <v>264</v>
      </c>
      <c r="J63" s="22">
        <f t="shared" si="7"/>
        <v>55.44</v>
      </c>
      <c r="K63" s="15" t="s">
        <v>34</v>
      </c>
      <c r="L63" s="15" t="s">
        <v>34</v>
      </c>
      <c r="M63" s="28" t="s">
        <v>38</v>
      </c>
      <c r="N63" s="22" t="s">
        <v>44</v>
      </c>
      <c r="O63" s="15" t="s">
        <v>33</v>
      </c>
      <c r="P63" s="17"/>
      <c r="Q63" s="15">
        <v>2021</v>
      </c>
      <c r="R63" s="15">
        <v>4</v>
      </c>
      <c r="S63" s="21"/>
    </row>
    <row r="64" spans="1:19" ht="105" x14ac:dyDescent="0.25">
      <c r="A64" s="59" t="s">
        <v>31</v>
      </c>
      <c r="B64" s="15"/>
      <c r="C64" s="59" t="s">
        <v>32</v>
      </c>
      <c r="D64" s="28" t="s">
        <v>455</v>
      </c>
      <c r="E64" s="15">
        <v>0.03</v>
      </c>
      <c r="F64" s="22">
        <v>702</v>
      </c>
      <c r="G64" s="22">
        <f t="shared" si="6"/>
        <v>147.41999999999999</v>
      </c>
      <c r="H64" s="27" t="s">
        <v>456</v>
      </c>
      <c r="I64" s="22">
        <v>702</v>
      </c>
      <c r="J64" s="22">
        <f t="shared" si="7"/>
        <v>147.41999999999999</v>
      </c>
      <c r="K64" s="15" t="s">
        <v>34</v>
      </c>
      <c r="L64" s="15" t="s">
        <v>34</v>
      </c>
      <c r="M64" s="28" t="s">
        <v>38</v>
      </c>
      <c r="N64" s="22" t="s">
        <v>44</v>
      </c>
      <c r="O64" s="15" t="s">
        <v>33</v>
      </c>
      <c r="P64" s="17"/>
      <c r="Q64" s="15">
        <v>2021</v>
      </c>
      <c r="R64" s="15">
        <v>4</v>
      </c>
      <c r="S64" s="21"/>
    </row>
    <row r="65" spans="1:19" ht="45" x14ac:dyDescent="0.25">
      <c r="A65" s="59" t="s">
        <v>31</v>
      </c>
      <c r="B65" s="15"/>
      <c r="C65" s="59" t="s">
        <v>32</v>
      </c>
      <c r="D65" s="28" t="s">
        <v>457</v>
      </c>
      <c r="E65" s="15">
        <v>0.03</v>
      </c>
      <c r="F65" s="22">
        <v>324</v>
      </c>
      <c r="G65" s="22">
        <f t="shared" si="6"/>
        <v>68.039999999999992</v>
      </c>
      <c r="H65" s="27" t="s">
        <v>456</v>
      </c>
      <c r="I65" s="22">
        <v>324</v>
      </c>
      <c r="J65" s="22">
        <f t="shared" si="7"/>
        <v>68.039999999999992</v>
      </c>
      <c r="K65" s="15" t="s">
        <v>34</v>
      </c>
      <c r="L65" s="15" t="s">
        <v>34</v>
      </c>
      <c r="M65" s="28" t="s">
        <v>38</v>
      </c>
      <c r="N65" s="22" t="s">
        <v>44</v>
      </c>
      <c r="O65" s="15" t="s">
        <v>33</v>
      </c>
      <c r="P65" s="17"/>
      <c r="Q65" s="15">
        <v>2021</v>
      </c>
      <c r="R65" s="15">
        <v>4</v>
      </c>
      <c r="S65" s="21"/>
    </row>
    <row r="66" spans="1:19" ht="90" x14ac:dyDescent="0.25">
      <c r="A66" s="59" t="s">
        <v>31</v>
      </c>
      <c r="B66" s="15"/>
      <c r="C66" s="59" t="s">
        <v>32</v>
      </c>
      <c r="D66" s="28" t="s">
        <v>458</v>
      </c>
      <c r="E66" s="15">
        <v>0.03</v>
      </c>
      <c r="F66" s="22">
        <v>1393.28</v>
      </c>
      <c r="G66" s="22">
        <f t="shared" si="6"/>
        <v>292.58879999999999</v>
      </c>
      <c r="H66" s="27" t="s">
        <v>459</v>
      </c>
      <c r="I66" s="22">
        <v>1393.28</v>
      </c>
      <c r="J66" s="22">
        <f t="shared" si="7"/>
        <v>292.58879999999999</v>
      </c>
      <c r="K66" s="15" t="s">
        <v>34</v>
      </c>
      <c r="L66" s="15" t="s">
        <v>34</v>
      </c>
      <c r="M66" s="28" t="s">
        <v>460</v>
      </c>
      <c r="N66" s="22" t="s">
        <v>461</v>
      </c>
      <c r="O66" s="15" t="s">
        <v>33</v>
      </c>
      <c r="P66" s="17"/>
      <c r="Q66" s="15">
        <v>2021</v>
      </c>
      <c r="R66" s="15">
        <v>4</v>
      </c>
      <c r="S66" s="21"/>
    </row>
    <row r="67" spans="1:19" ht="60" x14ac:dyDescent="0.25">
      <c r="A67" s="59" t="s">
        <v>31</v>
      </c>
      <c r="B67" s="15"/>
      <c r="C67" s="59" t="s">
        <v>32</v>
      </c>
      <c r="D67" s="28" t="s">
        <v>462</v>
      </c>
      <c r="E67" s="15">
        <v>0.03</v>
      </c>
      <c r="F67" s="22">
        <v>189.61</v>
      </c>
      <c r="G67" s="22">
        <f t="shared" si="6"/>
        <v>39.818100000000001</v>
      </c>
      <c r="H67" s="27" t="s">
        <v>459</v>
      </c>
      <c r="I67" s="22">
        <v>189.61</v>
      </c>
      <c r="J67" s="22">
        <f t="shared" si="7"/>
        <v>39.818100000000001</v>
      </c>
      <c r="K67" s="15" t="s">
        <v>34</v>
      </c>
      <c r="L67" s="15" t="s">
        <v>34</v>
      </c>
      <c r="M67" s="28" t="s">
        <v>460</v>
      </c>
      <c r="N67" s="22" t="s">
        <v>461</v>
      </c>
      <c r="O67" s="15" t="s">
        <v>33</v>
      </c>
      <c r="P67" s="17"/>
      <c r="Q67" s="15">
        <v>2021</v>
      </c>
      <c r="R67" s="15">
        <v>4</v>
      </c>
      <c r="S67" s="21"/>
    </row>
    <row r="68" spans="1:19" ht="60" x14ac:dyDescent="0.25">
      <c r="A68" s="59" t="s">
        <v>31</v>
      </c>
      <c r="B68" s="15"/>
      <c r="C68" s="59" t="s">
        <v>32</v>
      </c>
      <c r="D68" s="28" t="s">
        <v>463</v>
      </c>
      <c r="E68" s="15">
        <v>0.03</v>
      </c>
      <c r="F68" s="22">
        <v>240</v>
      </c>
      <c r="G68" s="22">
        <f t="shared" si="6"/>
        <v>50.4</v>
      </c>
      <c r="H68" s="27" t="s">
        <v>464</v>
      </c>
      <c r="I68" s="22">
        <v>240</v>
      </c>
      <c r="J68" s="22">
        <f t="shared" si="7"/>
        <v>50.4</v>
      </c>
      <c r="K68" s="15" t="s">
        <v>34</v>
      </c>
      <c r="L68" s="15" t="s">
        <v>34</v>
      </c>
      <c r="M68" s="28" t="s">
        <v>108</v>
      </c>
      <c r="N68" s="22" t="s">
        <v>327</v>
      </c>
      <c r="O68" s="15" t="s">
        <v>33</v>
      </c>
      <c r="P68" s="17"/>
      <c r="Q68" s="15">
        <v>2021</v>
      </c>
      <c r="R68" s="15">
        <v>4</v>
      </c>
      <c r="S68" s="21"/>
    </row>
    <row r="69" spans="1:19" ht="60" x14ac:dyDescent="0.25">
      <c r="A69" s="59" t="s">
        <v>31</v>
      </c>
      <c r="B69" s="15"/>
      <c r="C69" s="59" t="s">
        <v>32</v>
      </c>
      <c r="D69" s="28" t="s">
        <v>465</v>
      </c>
      <c r="E69" s="15">
        <v>0.03</v>
      </c>
      <c r="F69" s="22">
        <v>1910.03</v>
      </c>
      <c r="G69" s="22">
        <f>F69*0%</f>
        <v>0</v>
      </c>
      <c r="H69" s="27" t="s">
        <v>385</v>
      </c>
      <c r="I69" s="22">
        <v>1910.03</v>
      </c>
      <c r="J69" s="22">
        <f>I69*0%</f>
        <v>0</v>
      </c>
      <c r="K69" s="15" t="s">
        <v>34</v>
      </c>
      <c r="L69" s="15" t="s">
        <v>34</v>
      </c>
      <c r="M69" s="28" t="s">
        <v>39</v>
      </c>
      <c r="N69" s="23" t="s">
        <v>45</v>
      </c>
      <c r="O69" s="15" t="s">
        <v>33</v>
      </c>
      <c r="P69" s="18"/>
      <c r="Q69" s="15">
        <v>2021</v>
      </c>
      <c r="R69" s="15">
        <v>4</v>
      </c>
      <c r="S69" s="21"/>
    </row>
    <row r="70" spans="1:19" ht="90" x14ac:dyDescent="0.25">
      <c r="A70" s="59" t="s">
        <v>31</v>
      </c>
      <c r="B70" s="15"/>
      <c r="C70" s="59" t="s">
        <v>32</v>
      </c>
      <c r="D70" s="42" t="s">
        <v>466</v>
      </c>
      <c r="E70" s="15">
        <v>0.03</v>
      </c>
      <c r="F70" s="22">
        <v>1811.13</v>
      </c>
      <c r="G70" s="22">
        <f>F70*0%</f>
        <v>0</v>
      </c>
      <c r="H70" s="27" t="s">
        <v>366</v>
      </c>
      <c r="I70" s="22">
        <v>1811.13</v>
      </c>
      <c r="J70" s="22">
        <f>I70*0%</f>
        <v>0</v>
      </c>
      <c r="K70" s="15" t="s">
        <v>34</v>
      </c>
      <c r="L70" s="15" t="s">
        <v>34</v>
      </c>
      <c r="M70" s="28" t="s">
        <v>39</v>
      </c>
      <c r="N70" s="23" t="s">
        <v>45</v>
      </c>
      <c r="O70" s="15" t="s">
        <v>33</v>
      </c>
      <c r="P70" s="18"/>
      <c r="Q70" s="15">
        <v>2021</v>
      </c>
      <c r="R70" s="15">
        <v>4</v>
      </c>
      <c r="S70" s="21"/>
    </row>
    <row r="71" spans="1:19" ht="30.75" customHeight="1" x14ac:dyDescent="0.25">
      <c r="A71" s="59" t="s">
        <v>31</v>
      </c>
      <c r="B71" s="15"/>
      <c r="C71" s="59" t="s">
        <v>32</v>
      </c>
      <c r="D71" s="28" t="s">
        <v>467</v>
      </c>
      <c r="E71" s="15">
        <v>0.03</v>
      </c>
      <c r="F71" s="22">
        <v>652.66999999999996</v>
      </c>
      <c r="G71" s="22">
        <f>F71*0%</f>
        <v>0</v>
      </c>
      <c r="H71" s="27" t="s">
        <v>366</v>
      </c>
      <c r="I71" s="22">
        <v>652.66999999999996</v>
      </c>
      <c r="J71" s="22">
        <f>I71*0%</f>
        <v>0</v>
      </c>
      <c r="K71" s="15" t="s">
        <v>34</v>
      </c>
      <c r="L71" s="15" t="s">
        <v>34</v>
      </c>
      <c r="M71" s="28" t="s">
        <v>39</v>
      </c>
      <c r="N71" s="23" t="s">
        <v>45</v>
      </c>
      <c r="O71" s="15" t="s">
        <v>33</v>
      </c>
      <c r="P71" s="18"/>
      <c r="Q71" s="15">
        <v>2021</v>
      </c>
      <c r="R71" s="15">
        <v>4</v>
      </c>
      <c r="S71" s="21"/>
    </row>
    <row r="72" spans="1:19" ht="60" x14ac:dyDescent="0.25">
      <c r="A72" s="59" t="s">
        <v>31</v>
      </c>
      <c r="B72" s="15"/>
      <c r="C72" s="59" t="s">
        <v>32</v>
      </c>
      <c r="D72" s="28" t="s">
        <v>468</v>
      </c>
      <c r="E72" s="15">
        <v>0.03</v>
      </c>
      <c r="F72" s="22">
        <v>1946.65</v>
      </c>
      <c r="G72" s="22">
        <f>F72*0%</f>
        <v>0</v>
      </c>
      <c r="H72" s="27" t="s">
        <v>469</v>
      </c>
      <c r="I72" s="22">
        <v>1946.65</v>
      </c>
      <c r="J72" s="22">
        <f>I72*0%</f>
        <v>0</v>
      </c>
      <c r="K72" s="15" t="s">
        <v>34</v>
      </c>
      <c r="L72" s="15" t="s">
        <v>34</v>
      </c>
      <c r="M72" s="28" t="s">
        <v>39</v>
      </c>
      <c r="N72" s="23" t="s">
        <v>45</v>
      </c>
      <c r="O72" s="15" t="s">
        <v>33</v>
      </c>
      <c r="P72" s="18"/>
      <c r="Q72" s="15">
        <v>2021</v>
      </c>
      <c r="R72" s="15">
        <v>4</v>
      </c>
      <c r="S72" s="21"/>
    </row>
    <row r="73" spans="1:19" ht="30" x14ac:dyDescent="0.25">
      <c r="A73" s="59" t="s">
        <v>31</v>
      </c>
      <c r="B73" s="15"/>
      <c r="C73" s="59" t="s">
        <v>32</v>
      </c>
      <c r="D73" s="28" t="s">
        <v>470</v>
      </c>
      <c r="E73" s="15">
        <v>0.03</v>
      </c>
      <c r="F73" s="22">
        <v>290.60000000000002</v>
      </c>
      <c r="G73" s="22">
        <f t="shared" ref="G73:G78" si="8">F73*10%</f>
        <v>29.060000000000002</v>
      </c>
      <c r="H73" s="27" t="s">
        <v>444</v>
      </c>
      <c r="I73" s="22">
        <v>290.60000000000002</v>
      </c>
      <c r="J73" s="22">
        <f t="shared" ref="J73:J78" si="9">I73*10%</f>
        <v>29.060000000000002</v>
      </c>
      <c r="K73" s="15" t="s">
        <v>34</v>
      </c>
      <c r="L73" s="15" t="s">
        <v>34</v>
      </c>
      <c r="M73" s="28" t="s">
        <v>198</v>
      </c>
      <c r="N73" s="35" t="s">
        <v>47</v>
      </c>
      <c r="O73" s="15" t="s">
        <v>33</v>
      </c>
      <c r="P73" s="18"/>
      <c r="Q73" s="15">
        <v>2021</v>
      </c>
      <c r="R73" s="15">
        <v>4</v>
      </c>
      <c r="S73" s="21"/>
    </row>
    <row r="74" spans="1:19" ht="60" x14ac:dyDescent="0.25">
      <c r="A74" s="59" t="s">
        <v>31</v>
      </c>
      <c r="B74" s="15"/>
      <c r="C74" s="59" t="s">
        <v>32</v>
      </c>
      <c r="D74" s="28" t="s">
        <v>471</v>
      </c>
      <c r="E74" s="15">
        <v>0.03</v>
      </c>
      <c r="F74" s="22">
        <v>375.2</v>
      </c>
      <c r="G74" s="22">
        <f t="shared" si="8"/>
        <v>37.520000000000003</v>
      </c>
      <c r="H74" s="27" t="s">
        <v>444</v>
      </c>
      <c r="I74" s="22">
        <v>375.2</v>
      </c>
      <c r="J74" s="22">
        <f t="shared" si="9"/>
        <v>37.520000000000003</v>
      </c>
      <c r="K74" s="15" t="s">
        <v>34</v>
      </c>
      <c r="L74" s="15" t="s">
        <v>34</v>
      </c>
      <c r="M74" s="28" t="s">
        <v>198</v>
      </c>
      <c r="N74" s="35" t="s">
        <v>47</v>
      </c>
      <c r="O74" s="15" t="s">
        <v>33</v>
      </c>
      <c r="P74" s="18"/>
      <c r="Q74" s="15">
        <v>2021</v>
      </c>
      <c r="R74" s="15">
        <v>4</v>
      </c>
      <c r="S74" s="21"/>
    </row>
    <row r="75" spans="1:19" ht="60" x14ac:dyDescent="0.25">
      <c r="A75" s="59" t="s">
        <v>31</v>
      </c>
      <c r="B75" s="15"/>
      <c r="C75" s="59" t="s">
        <v>32</v>
      </c>
      <c r="D75" s="28" t="s">
        <v>472</v>
      </c>
      <c r="E75" s="15">
        <v>0.03</v>
      </c>
      <c r="F75" s="22">
        <v>269</v>
      </c>
      <c r="G75" s="22">
        <f t="shared" si="8"/>
        <v>26.900000000000002</v>
      </c>
      <c r="H75" s="27" t="s">
        <v>366</v>
      </c>
      <c r="I75" s="22">
        <v>269</v>
      </c>
      <c r="J75" s="22">
        <f t="shared" si="9"/>
        <v>26.900000000000002</v>
      </c>
      <c r="K75" s="15" t="s">
        <v>34</v>
      </c>
      <c r="L75" s="15" t="s">
        <v>34</v>
      </c>
      <c r="M75" s="28" t="s">
        <v>198</v>
      </c>
      <c r="N75" s="35" t="s">
        <v>47</v>
      </c>
      <c r="O75" s="15" t="s">
        <v>33</v>
      </c>
      <c r="P75" s="18"/>
      <c r="Q75" s="15">
        <v>2021</v>
      </c>
      <c r="R75" s="15">
        <v>4</v>
      </c>
      <c r="S75" s="21"/>
    </row>
    <row r="76" spans="1:19" ht="30" x14ac:dyDescent="0.25">
      <c r="A76" s="59" t="s">
        <v>31</v>
      </c>
      <c r="B76" s="15"/>
      <c r="C76" s="59" t="s">
        <v>32</v>
      </c>
      <c r="D76" s="28" t="s">
        <v>473</v>
      </c>
      <c r="E76" s="15">
        <v>0.03</v>
      </c>
      <c r="F76" s="22">
        <v>240.2</v>
      </c>
      <c r="G76" s="22">
        <f t="shared" si="8"/>
        <v>24.02</v>
      </c>
      <c r="H76" s="27" t="s">
        <v>366</v>
      </c>
      <c r="I76" s="22">
        <v>240.2</v>
      </c>
      <c r="J76" s="22">
        <f t="shared" si="9"/>
        <v>24.02</v>
      </c>
      <c r="K76" s="15" t="s">
        <v>34</v>
      </c>
      <c r="L76" s="15" t="s">
        <v>34</v>
      </c>
      <c r="M76" s="28" t="s">
        <v>198</v>
      </c>
      <c r="N76" s="35" t="s">
        <v>47</v>
      </c>
      <c r="O76" s="15" t="s">
        <v>33</v>
      </c>
      <c r="P76" s="18"/>
      <c r="Q76" s="15">
        <v>2021</v>
      </c>
      <c r="R76" s="15">
        <v>4</v>
      </c>
      <c r="S76" s="21"/>
    </row>
    <row r="77" spans="1:19" ht="28.5" customHeight="1" x14ac:dyDescent="0.25">
      <c r="A77" s="59" t="s">
        <v>31</v>
      </c>
      <c r="B77" s="15"/>
      <c r="C77" s="59" t="s">
        <v>32</v>
      </c>
      <c r="D77" s="28" t="s">
        <v>474</v>
      </c>
      <c r="E77" s="15">
        <v>0.03</v>
      </c>
      <c r="F77" s="22">
        <v>398.6</v>
      </c>
      <c r="G77" s="22">
        <f t="shared" si="8"/>
        <v>39.860000000000007</v>
      </c>
      <c r="H77" s="27" t="s">
        <v>445</v>
      </c>
      <c r="I77" s="22">
        <v>398.6</v>
      </c>
      <c r="J77" s="22">
        <f t="shared" si="9"/>
        <v>39.860000000000007</v>
      </c>
      <c r="K77" s="15" t="s">
        <v>34</v>
      </c>
      <c r="L77" s="15" t="s">
        <v>34</v>
      </c>
      <c r="M77" s="28" t="s">
        <v>198</v>
      </c>
      <c r="N77" s="35" t="s">
        <v>47</v>
      </c>
      <c r="O77" s="15" t="s">
        <v>33</v>
      </c>
      <c r="P77" s="18"/>
      <c r="Q77" s="15">
        <v>2021</v>
      </c>
      <c r="R77" s="15">
        <v>4</v>
      </c>
      <c r="S77" s="21"/>
    </row>
    <row r="78" spans="1:19" ht="60" x14ac:dyDescent="0.25">
      <c r="A78" s="59" t="s">
        <v>31</v>
      </c>
      <c r="B78" s="15"/>
      <c r="C78" s="59" t="s">
        <v>32</v>
      </c>
      <c r="D78" s="28" t="s">
        <v>475</v>
      </c>
      <c r="E78" s="15">
        <v>0.03</v>
      </c>
      <c r="F78" s="22">
        <v>80</v>
      </c>
      <c r="G78" s="22">
        <f t="shared" si="8"/>
        <v>8</v>
      </c>
      <c r="H78" s="27" t="s">
        <v>445</v>
      </c>
      <c r="I78" s="22">
        <v>80</v>
      </c>
      <c r="J78" s="22">
        <f t="shared" si="9"/>
        <v>8</v>
      </c>
      <c r="K78" s="15" t="s">
        <v>34</v>
      </c>
      <c r="L78" s="15" t="s">
        <v>34</v>
      </c>
      <c r="M78" s="28" t="s">
        <v>198</v>
      </c>
      <c r="N78" s="35" t="s">
        <v>47</v>
      </c>
      <c r="O78" s="15" t="s">
        <v>33</v>
      </c>
      <c r="P78" s="18"/>
      <c r="Q78" s="15">
        <v>2021</v>
      </c>
      <c r="R78" s="15">
        <v>4</v>
      </c>
      <c r="S78" s="21"/>
    </row>
    <row r="79" spans="1:19" ht="33.75" customHeight="1" x14ac:dyDescent="0.25">
      <c r="A79" s="59" t="s">
        <v>31</v>
      </c>
      <c r="B79" s="15"/>
      <c r="C79" s="59" t="s">
        <v>32</v>
      </c>
      <c r="D79" s="62" t="s">
        <v>476</v>
      </c>
      <c r="E79" s="15">
        <v>0.03</v>
      </c>
      <c r="F79" s="33">
        <v>825</v>
      </c>
      <c r="G79" s="34">
        <f>F79*21%</f>
        <v>173.25</v>
      </c>
      <c r="H79" s="27" t="s">
        <v>445</v>
      </c>
      <c r="I79" s="33">
        <v>825</v>
      </c>
      <c r="J79" s="34">
        <f>I79*21%</f>
        <v>173.25</v>
      </c>
      <c r="K79" s="15" t="s">
        <v>34</v>
      </c>
      <c r="L79" s="15" t="s">
        <v>34</v>
      </c>
      <c r="M79" s="31" t="s">
        <v>224</v>
      </c>
      <c r="N79" s="22" t="s">
        <v>477</v>
      </c>
      <c r="O79" s="15" t="s">
        <v>33</v>
      </c>
      <c r="P79" s="45"/>
      <c r="Q79" s="15">
        <v>2021</v>
      </c>
      <c r="R79" s="15">
        <v>4</v>
      </c>
      <c r="S79" s="21"/>
    </row>
    <row r="80" spans="1:19" ht="15.75" x14ac:dyDescent="0.25">
      <c r="A80" s="14"/>
      <c r="B80" s="39"/>
      <c r="C80" s="14"/>
      <c r="D80" s="31"/>
      <c r="E80" s="20"/>
      <c r="F80" s="33"/>
      <c r="G80" s="34"/>
      <c r="H80" s="38"/>
      <c r="I80" s="33"/>
      <c r="J80" s="34"/>
      <c r="K80" s="15"/>
      <c r="L80" s="15"/>
      <c r="M80" s="28"/>
      <c r="N80" s="36"/>
      <c r="O80" s="37"/>
      <c r="P80" s="18"/>
      <c r="Q80" s="15"/>
      <c r="R80" s="15"/>
      <c r="S80" s="21"/>
    </row>
    <row r="81" spans="1:19" ht="15.75" x14ac:dyDescent="0.25">
      <c r="A81" s="14"/>
      <c r="B81" s="39"/>
      <c r="C81" s="14"/>
      <c r="D81" s="28"/>
      <c r="E81" s="20"/>
      <c r="F81" s="24"/>
      <c r="G81" s="22"/>
      <c r="H81" s="26"/>
      <c r="I81" s="24"/>
      <c r="J81" s="22"/>
      <c r="K81" s="15"/>
      <c r="L81" s="15"/>
      <c r="M81" s="28"/>
      <c r="N81" s="36"/>
      <c r="O81" s="37"/>
      <c r="P81" s="18"/>
      <c r="Q81" s="15"/>
      <c r="R81" s="15"/>
      <c r="S81" s="21"/>
    </row>
    <row r="82" spans="1:19" ht="15.75" x14ac:dyDescent="0.25">
      <c r="A82" s="14"/>
      <c r="B82" s="18"/>
      <c r="C82" s="14"/>
      <c r="D82" s="28"/>
      <c r="E82" s="20"/>
      <c r="F82" s="24"/>
      <c r="G82" s="22"/>
      <c r="H82" s="26"/>
      <c r="I82" s="24"/>
      <c r="J82" s="22"/>
      <c r="K82" s="15"/>
      <c r="L82" s="15"/>
      <c r="M82" s="28"/>
      <c r="N82" s="36"/>
      <c r="O82" s="37"/>
      <c r="P82" s="18"/>
      <c r="Q82" s="15"/>
      <c r="R82" s="15"/>
      <c r="S82" s="21"/>
    </row>
    <row r="83" spans="1:19" ht="15.75" x14ac:dyDescent="0.25">
      <c r="A83" s="14"/>
      <c r="B83" s="18"/>
      <c r="C83" s="14"/>
      <c r="D83" s="28"/>
      <c r="E83" s="20"/>
      <c r="F83" s="24"/>
      <c r="G83" s="22"/>
      <c r="H83" s="26"/>
      <c r="I83" s="24"/>
      <c r="J83" s="22"/>
      <c r="K83" s="15"/>
      <c r="L83" s="15"/>
      <c r="M83" s="28"/>
      <c r="N83" s="36"/>
      <c r="O83" s="37"/>
      <c r="P83" s="18"/>
      <c r="Q83" s="15"/>
      <c r="R83" s="15"/>
      <c r="S83" s="21"/>
    </row>
    <row r="84" spans="1:19" ht="15.75" x14ac:dyDescent="0.25">
      <c r="A84" s="14"/>
      <c r="B84" s="18"/>
      <c r="C84" s="14"/>
      <c r="D84" s="28"/>
      <c r="E84" s="20"/>
      <c r="F84" s="24"/>
      <c r="G84" s="22"/>
      <c r="H84" s="26"/>
      <c r="I84" s="24"/>
      <c r="J84" s="22"/>
      <c r="K84" s="15"/>
      <c r="L84" s="15"/>
      <c r="M84" s="28"/>
      <c r="N84" s="36"/>
      <c r="O84" s="37"/>
      <c r="P84" s="18"/>
      <c r="Q84" s="15"/>
      <c r="R84" s="15"/>
      <c r="S84" s="21"/>
    </row>
    <row r="85" spans="1:19" ht="15.75" x14ac:dyDescent="0.25">
      <c r="A85" s="14"/>
      <c r="B85" s="18"/>
      <c r="C85" s="14"/>
      <c r="D85" s="28"/>
      <c r="E85" s="20"/>
      <c r="F85" s="24"/>
      <c r="G85" s="22"/>
      <c r="H85" s="26"/>
      <c r="I85" s="24"/>
      <c r="J85" s="22"/>
      <c r="K85" s="15"/>
      <c r="L85" s="15"/>
      <c r="M85" s="28"/>
      <c r="N85" s="36"/>
      <c r="O85" s="37"/>
      <c r="P85" s="18"/>
      <c r="Q85" s="15"/>
      <c r="R85" s="15"/>
      <c r="S85" s="21"/>
    </row>
    <row r="86" spans="1:19" ht="15.75" x14ac:dyDescent="0.25">
      <c r="A86" s="14"/>
      <c r="B86" s="18"/>
      <c r="C86" s="14"/>
      <c r="D86" s="28"/>
      <c r="E86" s="20"/>
      <c r="F86" s="24"/>
      <c r="G86" s="22"/>
      <c r="H86" s="26"/>
      <c r="I86" s="24"/>
      <c r="J86" s="22"/>
      <c r="K86" s="15"/>
      <c r="L86" s="15"/>
      <c r="M86" s="28"/>
      <c r="N86" s="36"/>
      <c r="O86" s="37"/>
      <c r="P86" s="18"/>
      <c r="Q86" s="15"/>
      <c r="R86" s="15"/>
      <c r="S86" s="21"/>
    </row>
    <row r="87" spans="1:19" ht="15.75" x14ac:dyDescent="0.25">
      <c r="A87" s="14"/>
      <c r="B87" s="18"/>
      <c r="C87" s="14"/>
      <c r="D87" s="28"/>
      <c r="E87" s="20"/>
      <c r="F87" s="24"/>
      <c r="G87" s="22"/>
      <c r="H87" s="26"/>
      <c r="I87" s="24"/>
      <c r="J87" s="22"/>
      <c r="K87" s="15"/>
      <c r="L87" s="15"/>
      <c r="M87" s="28"/>
      <c r="N87" s="36"/>
      <c r="O87" s="37"/>
      <c r="P87" s="18"/>
      <c r="Q87" s="15"/>
      <c r="R87" s="15"/>
      <c r="S87" s="21"/>
    </row>
    <row r="88" spans="1:19" ht="15.75" x14ac:dyDescent="0.25">
      <c r="A88" s="14"/>
      <c r="B88" s="18"/>
      <c r="C88" s="14"/>
      <c r="D88" s="28"/>
      <c r="E88" s="20"/>
      <c r="F88" s="24"/>
      <c r="G88" s="22"/>
      <c r="H88" s="26"/>
      <c r="I88" s="24"/>
      <c r="J88" s="22"/>
      <c r="K88" s="15"/>
      <c r="L88" s="15"/>
      <c r="M88" s="28"/>
      <c r="N88" s="36"/>
      <c r="O88" s="37"/>
      <c r="P88" s="18"/>
      <c r="Q88" s="15"/>
      <c r="R88" s="15"/>
      <c r="S88" s="21"/>
    </row>
    <row r="89" spans="1:19" ht="15.75" x14ac:dyDescent="0.25">
      <c r="A89" s="14"/>
      <c r="B89" s="21"/>
      <c r="C89" s="14"/>
      <c r="D89" s="28"/>
      <c r="E89" s="20"/>
      <c r="F89" s="24"/>
      <c r="G89" s="22"/>
      <c r="H89" s="19"/>
      <c r="I89" s="24"/>
      <c r="J89" s="22"/>
      <c r="K89" s="15"/>
      <c r="L89" s="15"/>
      <c r="M89" s="28"/>
      <c r="N89" s="27"/>
      <c r="O89" s="15"/>
      <c r="P89" s="18"/>
      <c r="Q89" s="15"/>
      <c r="R89" s="15"/>
      <c r="S89" s="21"/>
    </row>
    <row r="90" spans="1:19" ht="15.75" x14ac:dyDescent="0.25">
      <c r="A90" s="14"/>
      <c r="B90" s="21"/>
      <c r="C90" s="14"/>
      <c r="D90" s="28"/>
      <c r="E90" s="20"/>
      <c r="F90" s="24"/>
      <c r="G90" s="23"/>
      <c r="H90" s="26"/>
      <c r="I90" s="24"/>
      <c r="J90" s="23"/>
      <c r="K90" s="15"/>
      <c r="L90" s="15"/>
      <c r="M90" s="28"/>
      <c r="N90" s="27"/>
      <c r="O90" s="15"/>
      <c r="P90" s="18"/>
      <c r="Q90" s="15"/>
      <c r="R90" s="15"/>
      <c r="S90" s="21"/>
    </row>
    <row r="91" spans="1:19" ht="15.75" x14ac:dyDescent="0.25">
      <c r="A91" s="14"/>
      <c r="B91" s="21"/>
      <c r="C91" s="14"/>
      <c r="D91" s="28"/>
      <c r="E91" s="20"/>
      <c r="F91" s="24"/>
      <c r="G91" s="22"/>
      <c r="H91" s="19"/>
      <c r="I91" s="24"/>
      <c r="J91" s="22"/>
      <c r="K91" s="15"/>
      <c r="L91" s="15"/>
      <c r="M91" s="28"/>
      <c r="N91" s="29"/>
      <c r="O91" s="15"/>
      <c r="P91" s="18"/>
      <c r="Q91" s="15"/>
      <c r="R91" s="15"/>
      <c r="S91" s="21"/>
    </row>
    <row r="92" spans="1:19" ht="15.75" x14ac:dyDescent="0.25">
      <c r="A92" s="14"/>
      <c r="B92" s="21"/>
      <c r="C92" s="14"/>
      <c r="D92" s="28"/>
      <c r="E92" s="20"/>
      <c r="F92" s="25"/>
      <c r="G92" s="22"/>
      <c r="H92" s="19"/>
      <c r="I92" s="25"/>
      <c r="J92" s="22"/>
      <c r="K92" s="15"/>
      <c r="L92" s="15"/>
      <c r="M92" s="28"/>
      <c r="N92" s="29"/>
      <c r="O92" s="15"/>
      <c r="P92" s="18"/>
      <c r="Q92" s="15"/>
      <c r="R92" s="15"/>
      <c r="S92" s="21"/>
    </row>
    <row r="93" spans="1:19" ht="15.75" x14ac:dyDescent="0.25">
      <c r="A93" s="14"/>
      <c r="B93" s="21"/>
      <c r="C93" s="14"/>
      <c r="D93" s="28"/>
      <c r="E93" s="20"/>
      <c r="F93" s="24"/>
      <c r="G93" s="22"/>
      <c r="H93" s="19"/>
      <c r="I93" s="24"/>
      <c r="J93" s="22"/>
      <c r="K93" s="15"/>
      <c r="L93" s="15"/>
      <c r="M93" s="28"/>
      <c r="N93" s="29"/>
      <c r="O93" s="15"/>
      <c r="P93" s="18"/>
      <c r="Q93" s="15"/>
      <c r="R93" s="15"/>
      <c r="S93" s="21"/>
    </row>
    <row r="94" spans="1:19" ht="15.75" x14ac:dyDescent="0.25">
      <c r="A94" s="14"/>
      <c r="B94" s="21"/>
      <c r="C94" s="14"/>
      <c r="D94" s="28"/>
      <c r="E94" s="20"/>
      <c r="F94" s="24"/>
      <c r="G94" s="22"/>
      <c r="H94" s="19"/>
      <c r="I94" s="24"/>
      <c r="J94" s="22"/>
      <c r="K94" s="15"/>
      <c r="L94" s="15"/>
      <c r="M94" s="28"/>
      <c r="N94" s="29"/>
      <c r="O94" s="15"/>
      <c r="P94" s="18"/>
      <c r="Q94" s="15"/>
      <c r="R94" s="15"/>
      <c r="S94" s="21"/>
    </row>
  </sheetData>
  <printOptions horizontalCentered="1"/>
  <pageMargins left="3.937007874015748E-2" right="3.937007874015748E-2" top="0.94488188976377963" bottom="0.74803149606299213" header="0.31496062992125984" footer="0.31496062992125984"/>
  <pageSetup scale="70" orientation="landscape" r:id="rId1"/>
  <headerFooter>
    <oddHeader>&amp;C&amp;"Arial,Negrita"&amp;14&amp;K03+000CONTRATOS MENORES - AÑO 2021 
ÓRGANO DE CONTRATACIÓN: SOGEPIMA&amp;KFF0000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1º TRIM 2021</vt:lpstr>
      <vt:lpstr> 2º TRIM 2021</vt:lpstr>
      <vt:lpstr>3º TRIM 2021</vt:lpstr>
      <vt:lpstr>4º TRIM 2021</vt:lpstr>
      <vt:lpstr>' 2º TRIM 2021'!Área_de_impresión</vt:lpstr>
      <vt:lpstr>'1º TRIM 2021'!Área_de_impresión</vt:lpstr>
      <vt:lpstr>'3º TRIM 2021'!Área_de_impresión</vt:lpstr>
      <vt:lpstr>'4º TRIM 2021'!Área_de_impresión</vt:lpstr>
      <vt:lpstr>' 2º TRIM 2021'!Títulos_a_imprimir</vt:lpstr>
      <vt:lpstr>'1º TRIM 2021'!Títulos_a_imprimir</vt:lpstr>
      <vt:lpstr>'3º TRIM 2021'!Títulos_a_imprimir</vt:lpstr>
      <vt:lpstr>'4º TRIM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GARCIA MARTINEZ</dc:creator>
  <cp:lastModifiedBy>JUAN ANTONIO RIAZA MALMIERCA</cp:lastModifiedBy>
  <cp:lastPrinted>2021-06-03T07:24:26Z</cp:lastPrinted>
  <dcterms:created xsi:type="dcterms:W3CDTF">2014-08-06T07:32:13Z</dcterms:created>
  <dcterms:modified xsi:type="dcterms:W3CDTF">2022-02-10T07:55:57Z</dcterms:modified>
</cp:coreProperties>
</file>