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8" windowWidth="14808" windowHeight="8016"/>
  </bookViews>
  <sheets>
    <sheet name="Hoja1" sheetId="1" r:id="rId1"/>
    <sheet name="Hoja2" sheetId="2" r:id="rId2"/>
    <sheet name="Hoja3" sheetId="3" r:id="rId3"/>
  </sheets>
  <externalReferences>
    <externalReference r:id="rId4"/>
  </externalReferences>
  <calcPr calcId="145621"/>
</workbook>
</file>

<file path=xl/calcChain.xml><?xml version="1.0" encoding="utf-8"?>
<calcChain xmlns="http://schemas.openxmlformats.org/spreadsheetml/2006/main">
  <c r="R34" i="1" l="1"/>
  <c r="N34" i="1"/>
  <c r="I34" i="1"/>
  <c r="E34" i="1"/>
  <c r="Q32" i="1"/>
  <c r="P32" i="1"/>
  <c r="O32" i="1"/>
  <c r="M32" i="1"/>
  <c r="L32" i="1"/>
  <c r="K32" i="1"/>
  <c r="H32" i="1"/>
  <c r="G32" i="1"/>
  <c r="F32" i="1"/>
  <c r="D32" i="1"/>
  <c r="C32" i="1"/>
  <c r="B32" i="1"/>
  <c r="T32" i="1" s="1"/>
  <c r="Q31" i="1"/>
  <c r="P31" i="1"/>
  <c r="O31" i="1"/>
  <c r="M31" i="1"/>
  <c r="L31" i="1"/>
  <c r="K31" i="1"/>
  <c r="H31" i="1"/>
  <c r="G31" i="1"/>
  <c r="F31" i="1"/>
  <c r="D31" i="1"/>
  <c r="C31" i="1"/>
  <c r="B31" i="1"/>
  <c r="Q30" i="1"/>
  <c r="P30" i="1"/>
  <c r="O30" i="1"/>
  <c r="M30" i="1"/>
  <c r="L30" i="1"/>
  <c r="K30" i="1"/>
  <c r="H30" i="1"/>
  <c r="G30" i="1"/>
  <c r="F30" i="1"/>
  <c r="D30" i="1"/>
  <c r="C30" i="1"/>
  <c r="B30" i="1"/>
  <c r="T30" i="1" s="1"/>
  <c r="Q29" i="1"/>
  <c r="P29" i="1"/>
  <c r="O29" i="1"/>
  <c r="M29" i="1"/>
  <c r="L29" i="1"/>
  <c r="K29" i="1"/>
  <c r="H29" i="1"/>
  <c r="G29" i="1"/>
  <c r="F29" i="1"/>
  <c r="D29" i="1"/>
  <c r="C29" i="1"/>
  <c r="B29" i="1"/>
  <c r="R27" i="1"/>
  <c r="N27" i="1"/>
  <c r="I27" i="1"/>
  <c r="E27" i="1"/>
  <c r="Q25" i="1"/>
  <c r="P25" i="1"/>
  <c r="O25" i="1"/>
  <c r="M25" i="1"/>
  <c r="L25" i="1"/>
  <c r="K25" i="1"/>
  <c r="H25" i="1"/>
  <c r="G25" i="1"/>
  <c r="F25" i="1"/>
  <c r="D25" i="1"/>
  <c r="C25" i="1"/>
  <c r="B25" i="1"/>
  <c r="Q24" i="1"/>
  <c r="P24" i="1"/>
  <c r="O24" i="1"/>
  <c r="M24" i="1"/>
  <c r="L24" i="1"/>
  <c r="K24" i="1"/>
  <c r="H24" i="1"/>
  <c r="G24" i="1"/>
  <c r="F24" i="1"/>
  <c r="D24" i="1"/>
  <c r="C24" i="1"/>
  <c r="B24" i="1"/>
  <c r="S22" i="1"/>
  <c r="J22" i="1"/>
  <c r="S21" i="1"/>
  <c r="J21" i="1"/>
  <c r="R19" i="1"/>
  <c r="N19" i="1"/>
  <c r="I19" i="1"/>
  <c r="E19" i="1"/>
  <c r="R18" i="1"/>
  <c r="N18" i="1"/>
  <c r="I18" i="1"/>
  <c r="E18" i="1"/>
  <c r="T16" i="1"/>
  <c r="Q14" i="1"/>
  <c r="P14" i="1"/>
  <c r="O14" i="1"/>
  <c r="M14" i="1"/>
  <c r="L14" i="1"/>
  <c r="K14" i="1"/>
  <c r="H14" i="1"/>
  <c r="G14" i="1"/>
  <c r="F14" i="1"/>
  <c r="D14" i="1"/>
  <c r="C14" i="1"/>
  <c r="B14" i="1"/>
  <c r="Q13" i="1"/>
  <c r="P13" i="1"/>
  <c r="O13" i="1"/>
  <c r="M13" i="1"/>
  <c r="L13" i="1"/>
  <c r="K13" i="1"/>
  <c r="H13" i="1"/>
  <c r="G13" i="1"/>
  <c r="F13" i="1"/>
  <c r="D13" i="1"/>
  <c r="C13" i="1"/>
  <c r="B13" i="1"/>
  <c r="Q11" i="1"/>
  <c r="P11" i="1"/>
  <c r="O11" i="1"/>
  <c r="M11" i="1"/>
  <c r="L11" i="1"/>
  <c r="K11" i="1"/>
  <c r="H11" i="1"/>
  <c r="G11" i="1"/>
  <c r="F11" i="1"/>
  <c r="D11" i="1"/>
  <c r="C11" i="1"/>
  <c r="B11" i="1"/>
  <c r="Q10" i="1"/>
  <c r="P10" i="1"/>
  <c r="O10" i="1"/>
  <c r="M10" i="1"/>
  <c r="L10" i="1"/>
  <c r="K10" i="1"/>
  <c r="H10" i="1"/>
  <c r="G10" i="1"/>
  <c r="F10" i="1"/>
  <c r="D10" i="1"/>
  <c r="C10" i="1"/>
  <c r="B10" i="1"/>
  <c r="R8" i="1"/>
  <c r="N8" i="1"/>
  <c r="I8" i="1"/>
  <c r="E8" i="1"/>
  <c r="T18" i="1" l="1"/>
  <c r="T19" i="1"/>
  <c r="T21" i="1"/>
  <c r="T22" i="1"/>
  <c r="T24" i="1"/>
  <c r="T27" i="1"/>
  <c r="T29" i="1"/>
  <c r="T31" i="1"/>
  <c r="T34" i="1"/>
  <c r="T25" i="1"/>
  <c r="T8" i="1"/>
  <c r="T10" i="1"/>
  <c r="T11" i="1"/>
  <c r="T13" i="1"/>
  <c r="T14" i="1"/>
</calcChain>
</file>

<file path=xl/sharedStrings.xml><?xml version="1.0" encoding="utf-8"?>
<sst xmlns="http://schemas.openxmlformats.org/spreadsheetml/2006/main" count="50" uniqueCount="50">
  <si>
    <t>SEGUIMIENTO INDICADORES CARTA DE COMPROMISO DEL ARCHIVO MUNICIPAL
AÑO 2017</t>
  </si>
  <si>
    <t>COMPROMISO / INDICADOR</t>
  </si>
  <si>
    <t>Enero</t>
  </si>
  <si>
    <t>Febrero</t>
  </si>
  <si>
    <t>Marzo</t>
  </si>
  <si>
    <t>Trimestre 1</t>
  </si>
  <si>
    <t>Abril</t>
  </si>
  <si>
    <t>Mayo</t>
  </si>
  <si>
    <t>Junio</t>
  </si>
  <si>
    <t>Trimestre 2</t>
  </si>
  <si>
    <t>Semestre 1</t>
  </si>
  <si>
    <t>Julio</t>
  </si>
  <si>
    <t>Agosto</t>
  </si>
  <si>
    <t>Septiembre</t>
  </si>
  <si>
    <t>Trimestre 3</t>
  </si>
  <si>
    <t>Octubre</t>
  </si>
  <si>
    <t>Noviembre</t>
  </si>
  <si>
    <t>Diciembre</t>
  </si>
  <si>
    <t>Trimestre 4</t>
  </si>
  <si>
    <t>Semestre 2</t>
  </si>
  <si>
    <t>Total 
Año 2017</t>
  </si>
  <si>
    <t>COMPROMISO 1. Tiempo de espera</t>
  </si>
  <si>
    <r>
      <rPr>
        <b/>
        <sz val="10"/>
        <rFont val="Calibri"/>
        <family val="2"/>
      </rPr>
      <t>1.-</t>
    </r>
    <r>
      <rPr>
        <sz val="9"/>
        <rFont val="Calibri"/>
        <family val="2"/>
      </rPr>
      <t xml:space="preserve"> Porcentaje de encuestas al ciudadano del Archivo Municipal en las que se ha contestado que el tiempo de espera sí excede de 5 minutos</t>
    </r>
  </si>
  <si>
    <t>COMPROMISO 2. Solicitud de información</t>
  </si>
  <si>
    <r>
      <rPr>
        <b/>
        <sz val="9"/>
        <color indexed="8"/>
        <rFont val="Calibri"/>
        <family val="2"/>
      </rPr>
      <t xml:space="preserve">1.- </t>
    </r>
    <r>
      <rPr>
        <sz val="9"/>
        <color indexed="8"/>
        <rFont val="Calibri"/>
        <family val="2"/>
      </rPr>
      <t>Tiempo medio de respuesta en las solicitudes de información recibidas por correo electrónico o página Web</t>
    </r>
  </si>
  <si>
    <r>
      <rPr>
        <b/>
        <sz val="9"/>
        <color indexed="8"/>
        <rFont val="Calibri"/>
        <family val="2"/>
      </rPr>
      <t>2.-</t>
    </r>
    <r>
      <rPr>
        <sz val="9"/>
        <color indexed="8"/>
        <rFont val="Calibri"/>
        <family val="2"/>
      </rPr>
      <t xml:space="preserve"> Número de solicitudes de información recibidas por correo electrónico o página Web contestadas en un plazo superior a 24 horas</t>
    </r>
  </si>
  <si>
    <t>COMPROMISO 3. Fotocopias de documentos</t>
  </si>
  <si>
    <r>
      <rPr>
        <b/>
        <sz val="10"/>
        <color indexed="8"/>
        <rFont val="Calibri"/>
        <family val="2"/>
      </rPr>
      <t>1.-</t>
    </r>
    <r>
      <rPr>
        <sz val="9"/>
        <color indexed="8"/>
        <rFont val="Calibri"/>
        <family val="2"/>
      </rPr>
      <t xml:space="preserve"> Porcentaje de solicitudes de fotocopias de documentos cuyo número es inferior o igual a 25 páginas y su tamaño no supera el DIN A3 no disponibles en el momento, en relación con el total de solicitudes del mismo número de páginas y tamaño</t>
    </r>
  </si>
  <si>
    <r>
      <rPr>
        <b/>
        <sz val="10"/>
        <rFont val="Calibri"/>
        <family val="2"/>
      </rPr>
      <t>2.-</t>
    </r>
    <r>
      <rPr>
        <sz val="9"/>
        <rFont val="Calibri"/>
        <family val="2"/>
      </rPr>
      <t xml:space="preserve"> Porcentaje de solicitudes de fotocopias de documentos cuyo número es mayor de 25 páginas y/o su tamaño supera el DIN A3 no disponibles en 48 horas, exceptuando los días no laborables</t>
    </r>
  </si>
  <si>
    <t>COMPROMISO 4. Difusión del patrimonio documental</t>
  </si>
  <si>
    <r>
      <rPr>
        <b/>
        <sz val="10"/>
        <color indexed="8"/>
        <rFont val="Calibri"/>
        <family val="2"/>
      </rPr>
      <t>1.-</t>
    </r>
    <r>
      <rPr>
        <sz val="9"/>
        <color indexed="8"/>
        <rFont val="Calibri"/>
        <family val="2"/>
      </rPr>
      <t xml:space="preserve"> Número de documentos publicados en la página Web</t>
    </r>
  </si>
  <si>
    <t>COMPROMISO 5. Visitas Guiadas</t>
  </si>
  <si>
    <r>
      <rPr>
        <b/>
        <sz val="10"/>
        <color indexed="8"/>
        <rFont val="Calibri"/>
        <family val="2"/>
      </rPr>
      <t>1.-</t>
    </r>
    <r>
      <rPr>
        <sz val="9"/>
        <color indexed="8"/>
        <rFont val="Calibri"/>
        <family val="2"/>
      </rPr>
      <t xml:space="preserve"> Tiempo medio de respuesta en las peticiones de visitas guiadas al Archivo</t>
    </r>
  </si>
  <si>
    <r>
      <rPr>
        <b/>
        <sz val="10"/>
        <color indexed="8"/>
        <rFont val="Calibri"/>
        <family val="2"/>
      </rPr>
      <t>2.-</t>
    </r>
    <r>
      <rPr>
        <sz val="9"/>
        <color indexed="8"/>
        <rFont val="Calibri"/>
        <family val="2"/>
      </rPr>
      <t xml:space="preserve"> Número de solicitudes de visitas guiadas al Archivo Municipal contestadas en un plazo superior a 24 horas</t>
    </r>
  </si>
  <si>
    <t>COMPROMISO 6. Colaboración con estudiantes e investigadores</t>
  </si>
  <si>
    <r>
      <rPr>
        <b/>
        <sz val="10"/>
        <color indexed="8"/>
        <rFont val="Calibri"/>
        <family val="2"/>
      </rPr>
      <t>1.-</t>
    </r>
    <r>
      <rPr>
        <sz val="9"/>
        <color indexed="8"/>
        <rFont val="Calibri"/>
        <family val="2"/>
      </rPr>
      <t xml:space="preserve"> Tiempo medio de preparación de referencias documentales para cada una de las sesiones de estudio o investigación</t>
    </r>
  </si>
  <si>
    <r>
      <rPr>
        <b/>
        <sz val="10"/>
        <color indexed="8"/>
        <rFont val="Calibri"/>
        <family val="2"/>
      </rPr>
      <t>2.-</t>
    </r>
    <r>
      <rPr>
        <sz val="9"/>
        <color indexed="8"/>
        <rFont val="Calibri"/>
        <family val="2"/>
      </rPr>
      <t xml:space="preserve"> Número de sesiones de estudio o investigación cuyas referencias documentales han sido preparadas en un plazo superior a 5 días laborables</t>
    </r>
  </si>
  <si>
    <t>COMPROMISO 7. Colaboración Interdepartamental</t>
  </si>
  <si>
    <r>
      <rPr>
        <b/>
        <sz val="10"/>
        <color indexed="8"/>
        <rFont val="Calibri"/>
        <family val="2"/>
      </rPr>
      <t>1.-</t>
    </r>
    <r>
      <rPr>
        <sz val="9"/>
        <color indexed="8"/>
        <rFont val="Calibri"/>
        <family val="2"/>
      </rPr>
      <t xml:space="preserve"> Porcentaje de documentos que el Archivo Municipal pone a disposición de los departamentos municipales en las 24 horas siguientes a su solicitud en relación con el número total de solicitudes realizadas por los departamentos municipales</t>
    </r>
  </si>
  <si>
    <r>
      <rPr>
        <b/>
        <sz val="10"/>
        <color indexed="8"/>
        <rFont val="Calibri"/>
        <family val="2"/>
      </rPr>
      <t>2.-</t>
    </r>
    <r>
      <rPr>
        <sz val="9"/>
        <color indexed="8"/>
        <rFont val="Calibri"/>
        <family val="2"/>
      </rPr>
      <t xml:space="preserve"> Número de documentos que el Archivo Municipal pone a disposición de los departamentos en un plazo superior a 24 horas</t>
    </r>
  </si>
  <si>
    <t>COMPROMISO 8. Instalaciones</t>
  </si>
  <si>
    <r>
      <rPr>
        <b/>
        <sz val="10"/>
        <color indexed="8"/>
        <rFont val="Calibri"/>
        <family val="2"/>
      </rPr>
      <t>1.-</t>
    </r>
    <r>
      <rPr>
        <sz val="9"/>
        <color indexed="8"/>
        <rFont val="Calibri"/>
        <family val="2"/>
      </rPr>
      <t xml:space="preserve"> Valoración media del usuario en la "Encuesta al ciudadano del Archivo Municipal" respecto a las condiciones de confidencialidad, accesibilidad y confort de sus instalaciones</t>
    </r>
  </si>
  <si>
    <t>COMPROMISO 9. Conservación del fondo documental</t>
  </si>
  <si>
    <r>
      <rPr>
        <b/>
        <sz val="10"/>
        <color indexed="8"/>
        <rFont val="Calibri"/>
        <family val="2"/>
      </rPr>
      <t>1.-</t>
    </r>
    <r>
      <rPr>
        <sz val="9"/>
        <color indexed="8"/>
        <rFont val="Calibri"/>
        <family val="2"/>
      </rPr>
      <t xml:space="preserve"> Temperatura media en el Depósito del Archivo Municipal en días laborables</t>
    </r>
  </si>
  <si>
    <r>
      <rPr>
        <b/>
        <sz val="10"/>
        <color indexed="8"/>
        <rFont val="Calibri"/>
        <family val="2"/>
      </rPr>
      <t>2.-</t>
    </r>
    <r>
      <rPr>
        <sz val="9"/>
        <color indexed="8"/>
        <rFont val="Calibri"/>
        <family val="2"/>
      </rPr>
      <t xml:space="preserve"> Número de días laborables en los que la temperatura en el depósito del Archivo Municipal está fuera del rango recomendado por el Archivo Regional de la Comunidad de Madrid</t>
    </r>
  </si>
  <si>
    <r>
      <rPr>
        <b/>
        <sz val="10"/>
        <color indexed="8"/>
        <rFont val="Calibri"/>
        <family val="2"/>
      </rPr>
      <t>3.-</t>
    </r>
    <r>
      <rPr>
        <sz val="9"/>
        <color indexed="8"/>
        <rFont val="Calibri"/>
        <family val="2"/>
      </rPr>
      <t xml:space="preserve"> Humedad relativa media en el Depósito del Archivo Municipal en días laborables</t>
    </r>
  </si>
  <si>
    <r>
      <rPr>
        <b/>
        <sz val="10"/>
        <color indexed="8"/>
        <rFont val="Calibri"/>
        <family val="2"/>
      </rPr>
      <t>4.-</t>
    </r>
    <r>
      <rPr>
        <sz val="9"/>
        <color indexed="8"/>
        <rFont val="Calibri"/>
        <family val="2"/>
      </rPr>
      <t xml:space="preserve"> Número de días laborables en los que la humedad relativa media e el Depósito del Archivo Municipal está fuera del rengo recomendado por el Archivo Regional de la Comunidad de Madrid</t>
    </r>
  </si>
  <si>
    <t>COMPROMISO 10. Satisfacción de nuestros usuarios</t>
  </si>
  <si>
    <r>
      <rPr>
        <b/>
        <sz val="10"/>
        <color indexed="8"/>
        <rFont val="Calibri"/>
        <family val="2"/>
      </rPr>
      <t>1.-</t>
    </r>
    <r>
      <rPr>
        <sz val="9"/>
        <color indexed="8"/>
        <rFont val="Calibri"/>
        <family val="2"/>
      </rPr>
      <t xml:space="preserve"> Puntuación media obtenida en la "Encuesta al ciudadano del Archivo Municipal" respecto del grado de satisfacción general</t>
    </r>
  </si>
  <si>
    <r>
      <rPr>
        <b/>
        <u/>
        <sz val="9"/>
        <color theme="1"/>
        <rFont val="Calibri"/>
        <family val="2"/>
        <scheme val="minor"/>
      </rPr>
      <t>CONCLUSIONES DEL SEGUIMIENTO AÑO 2017</t>
    </r>
    <r>
      <rPr>
        <sz val="9"/>
        <color theme="1"/>
        <rFont val="Calibri"/>
        <family val="2"/>
        <scheme val="minor"/>
      </rPr>
      <t xml:space="preserve">
Trabajamos con la Carta de Compromisos desde el año 2014. Disponemos de 10 compromisos, que se miden a través de 18 indicadores. De los datos obtenidos, podemos hacer las siguientes indicaciones:
</t>
    </r>
    <r>
      <rPr>
        <b/>
        <sz val="9"/>
        <color theme="1"/>
        <rFont val="Calibri"/>
        <family val="2"/>
        <scheme val="minor"/>
      </rPr>
      <t>1. Conservación del fondo documental (4 indicadores mensuales)</t>
    </r>
    <r>
      <rPr>
        <sz val="9"/>
        <color theme="1"/>
        <rFont val="Calibri"/>
        <family val="2"/>
        <scheme val="minor"/>
      </rPr>
      <t xml:space="preserve">
La media anual de temperatura, se ha mantenido a lo largo de todo el año dentro de los estándares recomendados (16º-22º) a excepción de algunos días del 1º, 2º y 4ª trimestre en que se sobrepasó la misma entre 1 y 2ºC. Por lo que respecta a la humedad, ha permanecido varios días por encima y por debajo de los estándares establecidos (43%-52%), durante el 2ª y 3ª trimestre, hasta que se consiguió normalizar el binomio humedad-temperatura, manteniéndose estable el resto del año.
</t>
    </r>
    <r>
      <rPr>
        <b/>
        <sz val="9"/>
        <color theme="1"/>
        <rFont val="Calibri"/>
        <family val="2"/>
        <scheme val="minor"/>
      </rPr>
      <t>2. Colaboración interdepartamental (2 indicadores mensuales)</t>
    </r>
    <r>
      <rPr>
        <sz val="9"/>
        <color theme="1"/>
        <rFont val="Calibri"/>
        <family val="2"/>
        <scheme val="minor"/>
      </rPr>
      <t xml:space="preserve">
Este es uno de los compromisos que en el año 2014 tuvo un cumplimiento del 100%, en el 2015 más del 99%, en 2016 el 100% y en el año 2017 ha sido del 99,62%. Los documentos solicitados se pusieron a disposición de los diferentes departamentos municipales en el plazo establecido. Existe un compromiso personal, de atención al público no sólo con los ciudadanos, sino también con el personal interno.
</t>
    </r>
    <r>
      <rPr>
        <b/>
        <sz val="9"/>
        <color theme="1"/>
        <rFont val="Calibri"/>
        <family val="2"/>
        <scheme val="minor"/>
      </rPr>
      <t>3. Instalaciones (indicador trimestral)</t>
    </r>
    <r>
      <rPr>
        <sz val="9"/>
        <color theme="1"/>
        <rFont val="Calibri"/>
        <family val="2"/>
        <scheme val="minor"/>
      </rPr>
      <t xml:space="preserve">
Como en años anteriores, el ciudadano valora de forma muy positiva nuestras instalaciones en lo que se refiere a accesibilidad, confort y confidencialidad. Siempre la valoración ha sido superior a 9, en una escala de 1 a 10. En el año 2017, la valoración promedio anual ha sido de 9,39, ligeramente inferior a la del año pasado.
</t>
    </r>
    <r>
      <rPr>
        <b/>
        <sz val="9"/>
        <color theme="1"/>
        <rFont val="Calibri"/>
        <family val="2"/>
        <scheme val="minor"/>
      </rPr>
      <t>4. Tiempo de espera (indicador trimestral)</t>
    </r>
    <r>
      <rPr>
        <sz val="9"/>
        <color theme="1"/>
        <rFont val="Calibri"/>
        <family val="2"/>
        <scheme val="minor"/>
      </rPr>
      <t xml:space="preserve">
Este indicador muestra un ligero incremento respecto al año pasado. En el 2017, el porcentaje de personas que han contestado en la encuesta que han sido atendidos en un tiempo superior a 5 minutos, ha sido del 7,42%. En el 2016 ese porcentaje fue del 4,19%.
Consideramos que este incremento, de un año a otro, se debe a la incidencia que tiene en el servicio de atención al ciudadano no disponer del mismo personal en el departamento durante dicho año.
</t>
    </r>
    <r>
      <rPr>
        <b/>
        <sz val="9"/>
        <color theme="1"/>
        <rFont val="Calibri"/>
        <family val="2"/>
        <scheme val="minor"/>
      </rPr>
      <t>5. Solicitud de información (2 indicadores mensuales)</t>
    </r>
    <r>
      <rPr>
        <sz val="9"/>
        <color theme="1"/>
        <rFont val="Calibri"/>
        <family val="2"/>
        <scheme val="minor"/>
      </rPr>
      <t xml:space="preserve">
El tiempo medio de respuesta en las solicitudes de información recibidas por correo electrónico ha sido de 41 horas 29 minutos. Y en un 0,25 % se superó el límite establecido de 24 horas. El tiempo medio ha quedado desvirtuado y no es representativo, dado que ha sufrido una desviación respecto al tiempo medio del año pasado, 3 horas y 46 minutos, debido  a una petición de información recibida por trámites web que tardamos en responder, casi 17 días.
</t>
    </r>
    <r>
      <rPr>
        <b/>
        <sz val="9"/>
        <color theme="1"/>
        <rFont val="Calibri"/>
        <family val="2"/>
        <scheme val="minor"/>
      </rPr>
      <t>6. Fotocopias de documentos (2 indicadores mensuales)</t>
    </r>
    <r>
      <rPr>
        <sz val="9"/>
        <color theme="1"/>
        <rFont val="Calibri"/>
        <family val="2"/>
        <scheme val="minor"/>
      </rPr>
      <t xml:space="preserve">
El grado de cumplimiento en el caso de la entrega de fotocopias de cualquier tamaño ha sido del 100%. Se entregan copias de documentos digitalizados en pen drive, esta entrega de copias se está midiendo con el indicador de fotocopias de tamaño superior a DIN A3 (ya que implican pago de tasas), aunque por regla general, se llevan las copias en el pen drive en el mismo día.
</t>
    </r>
    <r>
      <rPr>
        <b/>
        <sz val="9"/>
        <color theme="1"/>
        <rFont val="Calibri"/>
        <family val="2"/>
        <scheme val="minor"/>
      </rPr>
      <t>7. Visitas guiadas (2 indicadores trimestrales)</t>
    </r>
    <r>
      <rPr>
        <sz val="9"/>
        <color theme="1"/>
        <rFont val="Calibri"/>
        <family val="2"/>
        <scheme val="minor"/>
      </rPr>
      <t xml:space="preserve">
El tiempo medio de respuesta en las peticiones de visitas guiadas al Archivo Municipal, ha sido de 8 horas 14 minutos. Ninguna solicitud fue contestada en un plazo superior a 24 horas. Respecto al año 2016, se ha incrementado el tiempo medio de respuesta en las peticiones, dada la acumulación y carga de trabajo que la Jefa del Archivo tiene, siendo ella la persona responsable de organizar y atender dichas visitas.
</t>
    </r>
    <r>
      <rPr>
        <b/>
        <sz val="9"/>
        <color theme="1"/>
        <rFont val="Calibri"/>
        <family val="2"/>
        <scheme val="minor"/>
      </rPr>
      <t>8. Satisfacción de nuestros usuarios (indicador trimestral)</t>
    </r>
    <r>
      <rPr>
        <sz val="9"/>
        <color theme="1"/>
        <rFont val="Calibri"/>
        <family val="2"/>
        <scheme val="minor"/>
      </rPr>
      <t xml:space="preserve">
La valoración ciudadana con respecto a la satisfacción en la atención recibida es también, de sobresaliente. La puntuación media anual es de 9,64. Entre las observaciones cualitativas que realizan los ciudadanos, están: petición de realizar fotografías a los documentos, digitalización de todos los documentos solicitados, poder pagar en el acto, entre otras.
</t>
    </r>
    <r>
      <rPr>
        <b/>
        <sz val="9"/>
        <color theme="1"/>
        <rFont val="Calibri"/>
        <family val="2"/>
        <scheme val="minor"/>
      </rPr>
      <t>9. Difusión del patrimonio documental (indicador anual)</t>
    </r>
    <r>
      <rPr>
        <sz val="9"/>
        <color theme="1"/>
        <rFont val="Calibri"/>
        <family val="2"/>
        <scheme val="minor"/>
      </rPr>
      <t xml:space="preserve">
En este año se han incorporado 67 documentos en la página web. En concreto, 67 boletines de información municipal, y 4 actualizaciones  de la propia documentación del Archivo Municipal.
</t>
    </r>
    <r>
      <rPr>
        <b/>
        <sz val="9"/>
        <color theme="1"/>
        <rFont val="Calibri"/>
        <family val="2"/>
        <scheme val="minor"/>
      </rPr>
      <t>10. Colaboración con estudiantes e investigadores (indicador semestral)</t>
    </r>
    <r>
      <rPr>
        <sz val="9"/>
        <color theme="1"/>
        <rFont val="Calibri"/>
        <family val="2"/>
        <scheme val="minor"/>
      </rPr>
      <t xml:space="preserve">
Con respecto al año 2016 que era del 100%, en el año 2017 el 9,64% de las referencias documentales para los trabajos de investigación se han preparado dentro del plazo de 5 días establecido.</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</si>
</sst>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mm:ss;@"/>
  </numFmts>
  <fonts count="19" x14ac:knownFonts="1">
    <font>
      <sz val="11"/>
      <color theme="1"/>
      <name val="Calibri"/>
      <family val="2"/>
      <scheme val="minor"/>
    </font>
    <font>
      <sz val="11"/>
      <color rgb="FFFF0000"/>
      <name val="Calibri"/>
      <family val="2"/>
      <scheme val="minor"/>
    </font>
    <font>
      <b/>
      <sz val="20"/>
      <color theme="0"/>
      <name val="Calibri"/>
      <family val="2"/>
      <scheme val="minor"/>
    </font>
    <font>
      <b/>
      <sz val="22"/>
      <color theme="0"/>
      <name val="Calibri"/>
      <family val="2"/>
      <scheme val="minor"/>
    </font>
    <font>
      <b/>
      <sz val="12"/>
      <color theme="0"/>
      <name val="Calibri"/>
      <family val="2"/>
      <scheme val="minor"/>
    </font>
    <font>
      <b/>
      <sz val="10"/>
      <color theme="0"/>
      <name val="Calibri"/>
      <family val="2"/>
      <scheme val="minor"/>
    </font>
    <font>
      <b/>
      <sz val="9"/>
      <name val="Calibri"/>
      <family val="2"/>
      <scheme val="minor"/>
    </font>
    <font>
      <b/>
      <sz val="10"/>
      <name val="Calibri"/>
      <family val="2"/>
      <scheme val="minor"/>
    </font>
    <font>
      <sz val="9"/>
      <color theme="1"/>
      <name val="Calibri"/>
      <family val="2"/>
      <scheme val="minor"/>
    </font>
    <font>
      <sz val="9"/>
      <name val="Calibri"/>
      <family val="2"/>
      <scheme val="minor"/>
    </font>
    <font>
      <b/>
      <sz val="10"/>
      <name val="Calibri"/>
      <family val="2"/>
    </font>
    <font>
      <sz val="9"/>
      <name val="Calibri"/>
      <family val="2"/>
    </font>
    <font>
      <sz val="9"/>
      <color rgb="FFFF0000"/>
      <name val="Calibri"/>
      <family val="2"/>
      <scheme val="minor"/>
    </font>
    <font>
      <sz val="11"/>
      <name val="Calibri"/>
      <family val="2"/>
      <scheme val="minor"/>
    </font>
    <font>
      <b/>
      <sz val="9"/>
      <color indexed="8"/>
      <name val="Calibri"/>
      <family val="2"/>
    </font>
    <font>
      <sz val="9"/>
      <color indexed="8"/>
      <name val="Calibri"/>
      <family val="2"/>
    </font>
    <font>
      <b/>
      <sz val="10"/>
      <color indexed="8"/>
      <name val="Calibri"/>
      <family val="2"/>
    </font>
    <font>
      <b/>
      <sz val="9"/>
      <color theme="1"/>
      <name val="Calibri"/>
      <family val="2"/>
      <scheme val="minor"/>
    </font>
    <font>
      <b/>
      <u/>
      <sz val="9"/>
      <color theme="1"/>
      <name val="Calibri"/>
      <family val="2"/>
      <scheme val="minor"/>
    </font>
  </fonts>
  <fills count="7">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3"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s>
  <cellStyleXfs count="1">
    <xf numFmtId="0" fontId="0" fillId="0" borderId="0"/>
  </cellStyleXfs>
  <cellXfs count="64">
    <xf numFmtId="0" fontId="0" fillId="0" borderId="0" xfId="0"/>
    <xf numFmtId="0" fontId="0" fillId="3" borderId="0" xfId="0" applyFont="1" applyFill="1" applyAlignment="1" applyProtection="1">
      <alignment vertical="center"/>
    </xf>
    <xf numFmtId="0" fontId="0" fillId="3" borderId="0" xfId="0" applyFont="1" applyFill="1" applyAlignment="1" applyProtection="1">
      <alignment horizontal="center" vertical="center"/>
    </xf>
    <xf numFmtId="0" fontId="4" fillId="4" borderId="0" xfId="0" applyFont="1" applyFill="1" applyAlignment="1" applyProtection="1">
      <alignment vertical="center"/>
    </xf>
    <xf numFmtId="0" fontId="5" fillId="4" borderId="1" xfId="0" applyFont="1" applyFill="1" applyBorder="1" applyAlignment="1" applyProtection="1">
      <alignment horizontal="center" vertical="center"/>
    </xf>
    <xf numFmtId="0" fontId="6" fillId="5" borderId="1" xfId="0" applyFont="1" applyFill="1" applyBorder="1" applyAlignment="1" applyProtection="1">
      <alignment horizontal="center" vertical="center"/>
    </xf>
    <xf numFmtId="0" fontId="7" fillId="5" borderId="1" xfId="0" applyFont="1" applyFill="1" applyBorder="1" applyAlignment="1" applyProtection="1">
      <alignment horizontal="center" vertical="center"/>
    </xf>
    <xf numFmtId="0" fontId="5" fillId="6" borderId="1" xfId="0" applyFont="1" applyFill="1" applyBorder="1" applyAlignment="1" applyProtection="1">
      <alignment horizontal="center" vertical="center"/>
    </xf>
    <xf numFmtId="0" fontId="6" fillId="5" borderId="1" xfId="0" applyFont="1" applyFill="1" applyBorder="1" applyAlignment="1" applyProtection="1">
      <alignment horizontal="center" vertical="center" wrapText="1"/>
    </xf>
    <xf numFmtId="0" fontId="5" fillId="4" borderId="1" xfId="0" applyFont="1" applyFill="1" applyBorder="1" applyAlignment="1" applyProtection="1">
      <alignment horizontal="center" vertical="center" wrapText="1"/>
    </xf>
    <xf numFmtId="0" fontId="5" fillId="6" borderId="2" xfId="0" applyFont="1" applyFill="1" applyBorder="1" applyAlignment="1" applyProtection="1">
      <alignment vertical="center" wrapText="1"/>
    </xf>
    <xf numFmtId="0" fontId="8" fillId="0" borderId="3" xfId="0" applyFont="1" applyBorder="1" applyAlignment="1" applyProtection="1">
      <alignment horizontal="center" vertical="center"/>
    </xf>
    <xf numFmtId="0" fontId="8" fillId="0" borderId="1" xfId="0" applyFont="1" applyBorder="1" applyAlignment="1" applyProtection="1">
      <alignment horizontal="center" vertical="center"/>
    </xf>
    <xf numFmtId="0" fontId="9" fillId="0" borderId="1"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9" fillId="0" borderId="4" xfId="0" applyFont="1" applyBorder="1" applyAlignment="1" applyProtection="1">
      <alignment horizontal="left" vertical="center" wrapText="1" indent="1"/>
    </xf>
    <xf numFmtId="20" fontId="12" fillId="0" borderId="1" xfId="0" applyNumberFormat="1" applyFont="1" applyBorder="1" applyAlignment="1" applyProtection="1">
      <alignment horizontal="center" vertical="center"/>
    </xf>
    <xf numFmtId="10" fontId="9" fillId="0" borderId="1" xfId="0" applyNumberFormat="1" applyFont="1" applyFill="1" applyBorder="1" applyAlignment="1" applyProtection="1">
      <alignment horizontal="center" vertical="center"/>
    </xf>
    <xf numFmtId="20" fontId="12" fillId="0" borderId="1" xfId="0" applyNumberFormat="1" applyFont="1" applyFill="1" applyBorder="1" applyAlignment="1" applyProtection="1">
      <alignment horizontal="center" vertical="center"/>
    </xf>
    <xf numFmtId="10" fontId="9" fillId="0" borderId="1" xfId="0" applyNumberFormat="1" applyFont="1" applyBorder="1" applyAlignment="1" applyProtection="1">
      <alignment horizontal="center" vertical="center"/>
    </xf>
    <xf numFmtId="0" fontId="1" fillId="3" borderId="0" xfId="0" applyFont="1" applyFill="1" applyAlignment="1" applyProtection="1">
      <alignment vertical="center"/>
    </xf>
    <xf numFmtId="0" fontId="0" fillId="0" borderId="3" xfId="0" applyFont="1" applyBorder="1" applyAlignment="1" applyProtection="1">
      <alignment horizontal="center" vertical="center"/>
    </xf>
    <xf numFmtId="0" fontId="0" fillId="0" borderId="1" xfId="0" applyFont="1" applyBorder="1" applyAlignment="1" applyProtection="1">
      <alignment horizontal="center" vertical="center"/>
    </xf>
    <xf numFmtId="0" fontId="13" fillId="0" borderId="1" xfId="0" applyFont="1" applyFill="1" applyBorder="1" applyAlignment="1" applyProtection="1">
      <alignment horizontal="center" vertical="center"/>
    </xf>
    <xf numFmtId="0" fontId="0" fillId="0" borderId="1" xfId="0" applyFont="1" applyFill="1" applyBorder="1" applyAlignment="1" applyProtection="1">
      <alignment horizontal="center" vertical="center"/>
    </xf>
    <xf numFmtId="0" fontId="8" fillId="0" borderId="5" xfId="0" applyFont="1" applyBorder="1" applyAlignment="1" applyProtection="1">
      <alignment horizontal="left" vertical="center" wrapText="1" indent="1"/>
    </xf>
    <xf numFmtId="164" fontId="8" fillId="0" borderId="1" xfId="0" applyNumberFormat="1" applyFont="1" applyBorder="1" applyAlignment="1" applyProtection="1">
      <alignment horizontal="center" vertical="center"/>
    </xf>
    <xf numFmtId="164" fontId="9" fillId="0" borderId="1" xfId="0" applyNumberFormat="1" applyFont="1" applyFill="1" applyBorder="1" applyAlignment="1" applyProtection="1">
      <alignment horizontal="center" vertical="center"/>
    </xf>
    <xf numFmtId="164" fontId="8" fillId="0" borderId="1" xfId="0" applyNumberFormat="1" applyFont="1" applyFill="1" applyBorder="1" applyAlignment="1" applyProtection="1">
      <alignment horizontal="center" vertical="center"/>
    </xf>
    <xf numFmtId="164" fontId="9" fillId="0" borderId="1" xfId="0" applyNumberFormat="1" applyFont="1" applyBorder="1" applyAlignment="1" applyProtection="1">
      <alignment horizontal="center" vertical="center"/>
    </xf>
    <xf numFmtId="0" fontId="8" fillId="3" borderId="0" xfId="0" applyFont="1" applyFill="1" applyAlignment="1" applyProtection="1">
      <alignment vertical="center"/>
    </xf>
    <xf numFmtId="0" fontId="8" fillId="0" borderId="6" xfId="0" applyFont="1" applyBorder="1" applyAlignment="1" applyProtection="1">
      <alignment horizontal="left" vertical="center" wrapText="1" indent="1"/>
    </xf>
    <xf numFmtId="2" fontId="8" fillId="0" borderId="1" xfId="0" applyNumberFormat="1" applyFont="1" applyBorder="1" applyAlignment="1" applyProtection="1">
      <alignment horizontal="center" vertical="center"/>
    </xf>
    <xf numFmtId="2" fontId="9" fillId="0" borderId="1" xfId="0" applyNumberFormat="1" applyFont="1" applyFill="1" applyBorder="1" applyAlignment="1" applyProtection="1">
      <alignment horizontal="center" vertical="center"/>
    </xf>
    <xf numFmtId="2" fontId="8" fillId="0" borderId="1" xfId="0" applyNumberFormat="1" applyFont="1" applyFill="1" applyBorder="1" applyAlignment="1" applyProtection="1">
      <alignment horizontal="center" vertical="center"/>
    </xf>
    <xf numFmtId="2" fontId="9" fillId="0" borderId="1" xfId="0" applyNumberFormat="1" applyFont="1" applyBorder="1" applyAlignment="1" applyProtection="1">
      <alignment horizontal="center" vertical="center"/>
    </xf>
    <xf numFmtId="0" fontId="15" fillId="0" borderId="5" xfId="0" applyFont="1" applyBorder="1" applyAlignment="1" applyProtection="1">
      <alignment horizontal="left" vertical="center" wrapText="1" indent="1"/>
    </xf>
    <xf numFmtId="10" fontId="8" fillId="0" borderId="1" xfId="0" applyNumberFormat="1" applyFont="1" applyBorder="1" applyAlignment="1" applyProtection="1">
      <alignment horizontal="center" vertical="center"/>
    </xf>
    <xf numFmtId="10" fontId="8" fillId="0" borderId="1" xfId="0" applyNumberFormat="1" applyFont="1" applyFill="1" applyBorder="1" applyAlignment="1" applyProtection="1">
      <alignment horizontal="center" vertical="center"/>
    </xf>
    <xf numFmtId="0" fontId="11" fillId="0" borderId="6" xfId="0" applyFont="1" applyBorder="1" applyAlignment="1" applyProtection="1">
      <alignment horizontal="left" vertical="center" wrapText="1" indent="1"/>
    </xf>
    <xf numFmtId="10" fontId="12" fillId="0" borderId="1" xfId="0" applyNumberFormat="1" applyFont="1" applyFill="1" applyBorder="1" applyAlignment="1" applyProtection="1">
      <alignment horizontal="center" vertical="center"/>
    </xf>
    <xf numFmtId="1" fontId="8" fillId="0" borderId="1" xfId="0" applyNumberFormat="1" applyFont="1" applyBorder="1" applyAlignment="1" applyProtection="1">
      <alignment horizontal="center" vertical="center"/>
    </xf>
    <xf numFmtId="1" fontId="9" fillId="0" borderId="1" xfId="0" applyNumberFormat="1" applyFont="1" applyFill="1" applyBorder="1" applyAlignment="1" applyProtection="1">
      <alignment horizontal="center" vertical="center"/>
    </xf>
    <xf numFmtId="1" fontId="8" fillId="0" borderId="1" xfId="0" applyNumberFormat="1" applyFont="1" applyFill="1" applyBorder="1" applyAlignment="1" applyProtection="1">
      <alignment horizontal="center" vertical="center"/>
    </xf>
    <xf numFmtId="0" fontId="8" fillId="3" borderId="5" xfId="0" applyFont="1" applyFill="1" applyBorder="1" applyAlignment="1" applyProtection="1">
      <alignment horizontal="left" vertical="center" wrapText="1" indent="1"/>
    </xf>
    <xf numFmtId="20" fontId="8" fillId="3" borderId="1" xfId="0" applyNumberFormat="1" applyFont="1" applyFill="1" applyBorder="1" applyAlignment="1" applyProtection="1">
      <alignment horizontal="center" vertical="center"/>
    </xf>
    <xf numFmtId="164" fontId="9" fillId="3" borderId="1" xfId="0" applyNumberFormat="1" applyFont="1" applyFill="1" applyBorder="1" applyAlignment="1" applyProtection="1">
      <alignment horizontal="center" vertical="center"/>
    </xf>
    <xf numFmtId="0" fontId="0" fillId="3" borderId="0" xfId="0" applyFill="1" applyAlignment="1" applyProtection="1">
      <alignment vertical="center"/>
    </xf>
    <xf numFmtId="0" fontId="8" fillId="3" borderId="1" xfId="0" applyFont="1" applyFill="1" applyBorder="1" applyAlignment="1" applyProtection="1">
      <alignment horizontal="left" vertical="center" wrapText="1" indent="1"/>
    </xf>
    <xf numFmtId="2" fontId="8" fillId="3" borderId="1" xfId="0" applyNumberFormat="1" applyFont="1" applyFill="1" applyBorder="1" applyAlignment="1" applyProtection="1">
      <alignment horizontal="center" vertical="center"/>
    </xf>
    <xf numFmtId="2" fontId="9" fillId="3" borderId="1" xfId="0" applyNumberFormat="1" applyFont="1" applyFill="1" applyBorder="1" applyAlignment="1" applyProtection="1">
      <alignment horizontal="center" vertical="center"/>
    </xf>
    <xf numFmtId="0" fontId="8" fillId="0" borderId="7" xfId="0" applyFont="1" applyBorder="1" applyAlignment="1" applyProtection="1">
      <alignment horizontal="center" vertical="center"/>
    </xf>
    <xf numFmtId="0" fontId="8" fillId="0" borderId="6" xfId="0" applyFont="1" applyBorder="1" applyAlignment="1" applyProtection="1">
      <alignment horizontal="center" vertical="center"/>
    </xf>
    <xf numFmtId="0" fontId="9" fillId="0" borderId="6"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8" fillId="0" borderId="4" xfId="0" applyFont="1" applyBorder="1" applyAlignment="1" applyProtection="1">
      <alignment horizontal="left" vertical="center" wrapText="1" indent="1"/>
    </xf>
    <xf numFmtId="0" fontId="8" fillId="0" borderId="1" xfId="0" applyFont="1" applyBorder="1" applyAlignment="1" applyProtection="1">
      <alignment horizontal="left" vertical="center" wrapText="1" indent="1"/>
    </xf>
    <xf numFmtId="10" fontId="9" fillId="3" borderId="1" xfId="0" applyNumberFormat="1" applyFont="1" applyFill="1" applyBorder="1" applyAlignment="1" applyProtection="1">
      <alignment horizontal="center" vertical="center"/>
    </xf>
    <xf numFmtId="0" fontId="15" fillId="0" borderId="6" xfId="0" applyFont="1" applyBorder="1" applyAlignment="1" applyProtection="1">
      <alignment horizontal="left" vertical="center" wrapText="1" indent="1"/>
    </xf>
    <xf numFmtId="0" fontId="2" fillId="2" borderId="0" xfId="0" applyFont="1" applyFill="1" applyAlignment="1" applyProtection="1">
      <alignment horizontal="center" vertical="center" wrapText="1"/>
    </xf>
    <xf numFmtId="0" fontId="3" fillId="2" borderId="0" xfId="0" applyFont="1" applyFill="1" applyAlignment="1" applyProtection="1">
      <alignment horizontal="center" vertical="center" wrapText="1"/>
    </xf>
    <xf numFmtId="0" fontId="8" fillId="3" borderId="8" xfId="0" applyFont="1" applyFill="1" applyBorder="1" applyAlignment="1" applyProtection="1">
      <alignment horizontal="left" vertical="center" wrapText="1"/>
    </xf>
    <xf numFmtId="0" fontId="8" fillId="3" borderId="9" xfId="0" applyFont="1" applyFill="1" applyBorder="1" applyAlignment="1" applyProtection="1">
      <alignment horizontal="left" vertical="center"/>
    </xf>
    <xf numFmtId="0" fontId="8" fillId="3" borderId="3" xfId="0" applyFont="1" applyFill="1" applyBorder="1" applyAlignment="1" applyProtection="1">
      <alignment horizontal="left"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0</xdr:rowOff>
    </xdr:from>
    <xdr:to>
      <xdr:col>0</xdr:col>
      <xdr:colOff>1552575</xdr:colOff>
      <xdr:row>1</xdr:row>
      <xdr:rowOff>304800</xdr:rowOff>
    </xdr:to>
    <xdr:pic>
      <xdr:nvPicPr>
        <xdr:cNvPr id="2" name="Picture 1" descr="Escudo Ayuntamiento de Alcobendas horizont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0"/>
          <a:ext cx="154305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180975</xdr:colOff>
      <xdr:row>0</xdr:row>
      <xdr:rowOff>95250</xdr:rowOff>
    </xdr:from>
    <xdr:to>
      <xdr:col>20</xdr:col>
      <xdr:colOff>409575</xdr:colOff>
      <xdr:row>1</xdr:row>
      <xdr:rowOff>0</xdr:rowOff>
    </xdr:to>
    <xdr:pic macro="[1]!INICIO">
      <xdr:nvPicPr>
        <xdr:cNvPr id="3" name="1 Imagen" descr="Back.bmp"/>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259425" y="95250"/>
          <a:ext cx="2286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33388</xdr:colOff>
      <xdr:row>0</xdr:row>
      <xdr:rowOff>311799</xdr:rowOff>
    </xdr:from>
    <xdr:to>
      <xdr:col>20</xdr:col>
      <xdr:colOff>598837</xdr:colOff>
      <xdr:row>1</xdr:row>
      <xdr:rowOff>191831</xdr:rowOff>
    </xdr:to>
    <xdr:sp macro="" textlink="">
      <xdr:nvSpPr>
        <xdr:cNvPr id="4" name="3 CuadroTexto"/>
        <xdr:cNvSpPr txBox="1"/>
      </xdr:nvSpPr>
      <xdr:spPr>
        <a:xfrm>
          <a:off x="18111838" y="311799"/>
          <a:ext cx="565449" cy="222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000" b="1">
              <a:solidFill>
                <a:sysClr val="windowText" lastClr="000000"/>
              </a:solidFill>
              <a:latin typeface="+mn-lt"/>
            </a:rPr>
            <a:t>Inicio</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tperez/AppData/Local/Microsoft/Windows/Temporary%20Internet%20Files/Content.IE5/GOTN5N18/Calculo%20INDICADORES_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SOLICITUD INFORM."/>
      <sheetName val="CONSERV. FONDO"/>
      <sheetName val="ESCUESTA CIUDADANO"/>
      <sheetName val="FOTOCOPIAS DOCUMENTOS"/>
      <sheetName val="VISITAS GUIADAS"/>
      <sheetName val="DIFUSION"/>
      <sheetName val="COLAB.INTERDEPART"/>
      <sheetName val="INVESTIGADORES"/>
      <sheetName val="INDICADORES"/>
      <sheetName val="CALENDARIO LABORAL"/>
      <sheetName val="CRITERIOS"/>
      <sheetName val="Calculo INDICADORES_2017"/>
    </sheetNames>
    <definedNames>
      <definedName name="INICIO"/>
    </definedNames>
    <sheetDataSet>
      <sheetData sheetId="0"/>
      <sheetData sheetId="1">
        <row r="5">
          <cell r="J5">
            <v>16.791666666664241</v>
          </cell>
          <cell r="K5">
            <v>1</v>
          </cell>
          <cell r="P5">
            <v>4</v>
          </cell>
        </row>
        <row r="6">
          <cell r="J6">
            <v>0.82569444444379769</v>
          </cell>
          <cell r="K6">
            <v>0</v>
          </cell>
          <cell r="P6">
            <v>5</v>
          </cell>
        </row>
        <row r="7">
          <cell r="J7">
            <v>0.99027777777519077</v>
          </cell>
          <cell r="K7">
            <v>0</v>
          </cell>
          <cell r="P7">
            <v>5</v>
          </cell>
        </row>
        <row r="8">
          <cell r="J8">
            <v>0.836111111115315</v>
          </cell>
          <cell r="K8">
            <v>0</v>
          </cell>
          <cell r="P8">
            <v>6</v>
          </cell>
        </row>
        <row r="9">
          <cell r="J9">
            <v>0.94513888889196096</v>
          </cell>
          <cell r="K9">
            <v>0</v>
          </cell>
          <cell r="P9">
            <v>6</v>
          </cell>
        </row>
        <row r="10">
          <cell r="J10">
            <v>0.99236111110803904</v>
          </cell>
          <cell r="K10">
            <v>0</v>
          </cell>
          <cell r="P10">
            <v>6</v>
          </cell>
        </row>
        <row r="11">
          <cell r="J11">
            <v>0.79236111111094942</v>
          </cell>
          <cell r="K11">
            <v>0</v>
          </cell>
          <cell r="P11">
            <v>6</v>
          </cell>
        </row>
        <row r="12">
          <cell r="J12">
            <v>7.4999999997089617E-2</v>
          </cell>
          <cell r="K12">
            <v>0</v>
          </cell>
          <cell r="P12">
            <v>7</v>
          </cell>
        </row>
        <row r="13">
          <cell r="J13">
            <v>1.9368055555605679</v>
          </cell>
          <cell r="K13">
            <v>1</v>
          </cell>
          <cell r="P13">
            <v>9</v>
          </cell>
        </row>
        <row r="14">
          <cell r="J14">
            <v>0.72708333333139308</v>
          </cell>
          <cell r="K14">
            <v>0</v>
          </cell>
          <cell r="P14">
            <v>9</v>
          </cell>
        </row>
        <row r="15">
          <cell r="J15">
            <v>1.1388888888905058</v>
          </cell>
          <cell r="K15">
            <v>1</v>
          </cell>
          <cell r="P15">
            <v>9</v>
          </cell>
        </row>
        <row r="16">
          <cell r="J16">
            <v>0.72986111111094942</v>
          </cell>
          <cell r="K16">
            <v>0</v>
          </cell>
          <cell r="P16">
            <v>9</v>
          </cell>
        </row>
        <row r="17">
          <cell r="J17">
            <v>0.84652777777955635</v>
          </cell>
          <cell r="K17">
            <v>0</v>
          </cell>
          <cell r="P17">
            <v>10</v>
          </cell>
        </row>
        <row r="18">
          <cell r="J18">
            <v>0.81666666666569654</v>
          </cell>
          <cell r="K18">
            <v>0</v>
          </cell>
          <cell r="P18">
            <v>10</v>
          </cell>
        </row>
        <row r="19">
          <cell r="J19">
            <v>0.12152777778101154</v>
          </cell>
          <cell r="K19">
            <v>0</v>
          </cell>
          <cell r="P19">
            <v>10</v>
          </cell>
        </row>
        <row r="20">
          <cell r="J20">
            <v>0.80902777778101154</v>
          </cell>
          <cell r="K20">
            <v>0</v>
          </cell>
          <cell r="P20">
            <v>11</v>
          </cell>
        </row>
        <row r="21">
          <cell r="J21">
            <v>0.50069444444670808</v>
          </cell>
          <cell r="K21">
            <v>0</v>
          </cell>
          <cell r="P21">
            <v>11</v>
          </cell>
        </row>
        <row r="22">
          <cell r="J22">
            <v>3.0555555553291924E-2</v>
          </cell>
          <cell r="K22">
            <v>0</v>
          </cell>
          <cell r="P22">
            <v>11</v>
          </cell>
        </row>
        <row r="23">
          <cell r="J23">
            <v>7.2916666664241347E-2</v>
          </cell>
          <cell r="K23">
            <v>0</v>
          </cell>
          <cell r="P23">
            <v>11</v>
          </cell>
        </row>
        <row r="24">
          <cell r="J24" t="e">
            <v>#N/A</v>
          </cell>
          <cell r="K24" t="e">
            <v>#N/A</v>
          </cell>
          <cell r="P24" t="str">
            <v/>
          </cell>
        </row>
        <row r="25">
          <cell r="J25" t="e">
            <v>#N/A</v>
          </cell>
          <cell r="K25" t="e">
            <v>#N/A</v>
          </cell>
          <cell r="P25" t="str">
            <v/>
          </cell>
        </row>
        <row r="26">
          <cell r="J26" t="e">
            <v>#N/A</v>
          </cell>
          <cell r="K26" t="e">
            <v>#N/A</v>
          </cell>
          <cell r="P26" t="str">
            <v/>
          </cell>
        </row>
        <row r="27">
          <cell r="J27" t="e">
            <v>#N/A</v>
          </cell>
          <cell r="K27" t="e">
            <v>#N/A</v>
          </cell>
          <cell r="P27" t="str">
            <v/>
          </cell>
        </row>
        <row r="28">
          <cell r="J28" t="e">
            <v>#N/A</v>
          </cell>
          <cell r="K28" t="e">
            <v>#N/A</v>
          </cell>
          <cell r="P28" t="str">
            <v/>
          </cell>
        </row>
        <row r="29">
          <cell r="J29" t="e">
            <v>#N/A</v>
          </cell>
          <cell r="K29" t="e">
            <v>#N/A</v>
          </cell>
          <cell r="P29" t="str">
            <v/>
          </cell>
        </row>
        <row r="30">
          <cell r="J30" t="e">
            <v>#N/A</v>
          </cell>
          <cell r="K30" t="e">
            <v>#N/A</v>
          </cell>
          <cell r="P30" t="str">
            <v/>
          </cell>
        </row>
        <row r="31">
          <cell r="J31" t="e">
            <v>#N/A</v>
          </cell>
          <cell r="K31" t="e">
            <v>#N/A</v>
          </cell>
          <cell r="P31" t="str">
            <v/>
          </cell>
        </row>
        <row r="32">
          <cell r="J32" t="e">
            <v>#N/A</v>
          </cell>
          <cell r="K32" t="e">
            <v>#N/A</v>
          </cell>
          <cell r="P32" t="str">
            <v/>
          </cell>
        </row>
        <row r="33">
          <cell r="J33" t="e">
            <v>#N/A</v>
          </cell>
          <cell r="K33" t="e">
            <v>#N/A</v>
          </cell>
          <cell r="P33" t="str">
            <v/>
          </cell>
        </row>
        <row r="34">
          <cell r="J34" t="e">
            <v>#N/A</v>
          </cell>
          <cell r="K34" t="e">
            <v>#N/A</v>
          </cell>
          <cell r="P34" t="str">
            <v/>
          </cell>
        </row>
        <row r="35">
          <cell r="J35" t="e">
            <v>#N/A</v>
          </cell>
          <cell r="K35" t="e">
            <v>#N/A</v>
          </cell>
          <cell r="P35" t="str">
            <v/>
          </cell>
        </row>
        <row r="36">
          <cell r="J36" t="e">
            <v>#N/A</v>
          </cell>
          <cell r="K36" t="e">
            <v>#N/A</v>
          </cell>
          <cell r="P36" t="str">
            <v/>
          </cell>
        </row>
        <row r="37">
          <cell r="J37" t="e">
            <v>#N/A</v>
          </cell>
          <cell r="K37" t="e">
            <v>#N/A</v>
          </cell>
          <cell r="P37" t="str">
            <v/>
          </cell>
        </row>
        <row r="38">
          <cell r="J38" t="e">
            <v>#N/A</v>
          </cell>
          <cell r="K38" t="e">
            <v>#N/A</v>
          </cell>
          <cell r="P38" t="str">
            <v/>
          </cell>
        </row>
        <row r="39">
          <cell r="J39" t="e">
            <v>#N/A</v>
          </cell>
          <cell r="K39" t="e">
            <v>#N/A</v>
          </cell>
          <cell r="P39" t="str">
            <v/>
          </cell>
        </row>
        <row r="40">
          <cell r="J40" t="e">
            <v>#N/A</v>
          </cell>
          <cell r="K40" t="e">
            <v>#N/A</v>
          </cell>
          <cell r="P40" t="str">
            <v/>
          </cell>
        </row>
        <row r="41">
          <cell r="J41" t="e">
            <v>#N/A</v>
          </cell>
          <cell r="K41" t="e">
            <v>#N/A</v>
          </cell>
          <cell r="P41" t="str">
            <v/>
          </cell>
        </row>
        <row r="42">
          <cell r="J42" t="e">
            <v>#N/A</v>
          </cell>
          <cell r="K42" t="e">
            <v>#N/A</v>
          </cell>
          <cell r="P42" t="str">
            <v/>
          </cell>
        </row>
        <row r="43">
          <cell r="J43" t="e">
            <v>#N/A</v>
          </cell>
          <cell r="K43" t="e">
            <v>#N/A</v>
          </cell>
          <cell r="P43" t="str">
            <v/>
          </cell>
        </row>
        <row r="44">
          <cell r="J44" t="e">
            <v>#N/A</v>
          </cell>
          <cell r="K44" t="e">
            <v>#N/A</v>
          </cell>
          <cell r="P44" t="str">
            <v/>
          </cell>
        </row>
        <row r="45">
          <cell r="J45" t="e">
            <v>#N/A</v>
          </cell>
          <cell r="K45" t="e">
            <v>#N/A</v>
          </cell>
          <cell r="P45" t="str">
            <v/>
          </cell>
        </row>
        <row r="46">
          <cell r="J46" t="e">
            <v>#N/A</v>
          </cell>
          <cell r="K46" t="e">
            <v>#N/A</v>
          </cell>
          <cell r="P46" t="str">
            <v/>
          </cell>
        </row>
        <row r="47">
          <cell r="J47" t="e">
            <v>#N/A</v>
          </cell>
          <cell r="K47" t="e">
            <v>#N/A</v>
          </cell>
          <cell r="P47" t="str">
            <v/>
          </cell>
        </row>
        <row r="48">
          <cell r="J48" t="e">
            <v>#N/A</v>
          </cell>
          <cell r="K48" t="e">
            <v>#N/A</v>
          </cell>
          <cell r="P48" t="str">
            <v/>
          </cell>
        </row>
        <row r="49">
          <cell r="J49" t="e">
            <v>#N/A</v>
          </cell>
          <cell r="K49" t="e">
            <v>#N/A</v>
          </cell>
          <cell r="P49" t="str">
            <v/>
          </cell>
        </row>
        <row r="50">
          <cell r="J50" t="e">
            <v>#N/A</v>
          </cell>
          <cell r="K50" t="e">
            <v>#N/A</v>
          </cell>
          <cell r="P50" t="str">
            <v/>
          </cell>
        </row>
        <row r="51">
          <cell r="J51" t="e">
            <v>#N/A</v>
          </cell>
          <cell r="K51" t="e">
            <v>#N/A</v>
          </cell>
          <cell r="P51" t="str">
            <v/>
          </cell>
        </row>
        <row r="52">
          <cell r="J52" t="e">
            <v>#N/A</v>
          </cell>
          <cell r="K52" t="e">
            <v>#N/A</v>
          </cell>
          <cell r="P52" t="str">
            <v/>
          </cell>
        </row>
        <row r="53">
          <cell r="J53" t="e">
            <v>#N/A</v>
          </cell>
          <cell r="K53" t="e">
            <v>#N/A</v>
          </cell>
          <cell r="P53" t="str">
            <v/>
          </cell>
        </row>
        <row r="54">
          <cell r="J54" t="e">
            <v>#N/A</v>
          </cell>
          <cell r="K54" t="e">
            <v>#N/A</v>
          </cell>
          <cell r="P54" t="str">
            <v/>
          </cell>
        </row>
        <row r="55">
          <cell r="J55" t="e">
            <v>#N/A</v>
          </cell>
          <cell r="K55" t="e">
            <v>#N/A</v>
          </cell>
          <cell r="P55" t="str">
            <v/>
          </cell>
        </row>
        <row r="56">
          <cell r="J56" t="e">
            <v>#N/A</v>
          </cell>
          <cell r="K56" t="e">
            <v>#N/A</v>
          </cell>
          <cell r="P56" t="str">
            <v/>
          </cell>
        </row>
        <row r="57">
          <cell r="J57" t="e">
            <v>#N/A</v>
          </cell>
          <cell r="K57" t="e">
            <v>#N/A</v>
          </cell>
          <cell r="P57" t="str">
            <v/>
          </cell>
        </row>
        <row r="58">
          <cell r="J58" t="e">
            <v>#N/A</v>
          </cell>
          <cell r="K58" t="e">
            <v>#N/A</v>
          </cell>
          <cell r="P58" t="str">
            <v/>
          </cell>
        </row>
        <row r="59">
          <cell r="J59" t="e">
            <v>#N/A</v>
          </cell>
          <cell r="K59" t="e">
            <v>#N/A</v>
          </cell>
          <cell r="P59" t="str">
            <v/>
          </cell>
        </row>
        <row r="60">
          <cell r="J60" t="e">
            <v>#N/A</v>
          </cell>
          <cell r="K60" t="e">
            <v>#N/A</v>
          </cell>
          <cell r="P60" t="str">
            <v/>
          </cell>
        </row>
        <row r="61">
          <cell r="J61" t="e">
            <v>#N/A</v>
          </cell>
          <cell r="K61" t="e">
            <v>#N/A</v>
          </cell>
          <cell r="P61" t="str">
            <v/>
          </cell>
        </row>
        <row r="62">
          <cell r="J62" t="e">
            <v>#N/A</v>
          </cell>
          <cell r="K62" t="e">
            <v>#N/A</v>
          </cell>
          <cell r="P62" t="str">
            <v/>
          </cell>
        </row>
        <row r="63">
          <cell r="J63" t="e">
            <v>#N/A</v>
          </cell>
          <cell r="K63" t="e">
            <v>#N/A</v>
          </cell>
          <cell r="P63" t="str">
            <v/>
          </cell>
        </row>
        <row r="64">
          <cell r="J64" t="e">
            <v>#N/A</v>
          </cell>
          <cell r="K64" t="e">
            <v>#N/A</v>
          </cell>
          <cell r="P64" t="str">
            <v/>
          </cell>
        </row>
        <row r="65">
          <cell r="J65" t="e">
            <v>#N/A</v>
          </cell>
          <cell r="K65" t="e">
            <v>#N/A</v>
          </cell>
          <cell r="P65" t="str">
            <v/>
          </cell>
        </row>
        <row r="66">
          <cell r="J66" t="e">
            <v>#N/A</v>
          </cell>
          <cell r="K66" t="e">
            <v>#N/A</v>
          </cell>
          <cell r="P66" t="str">
            <v/>
          </cell>
        </row>
        <row r="67">
          <cell r="J67" t="e">
            <v>#N/A</v>
          </cell>
          <cell r="K67" t="e">
            <v>#N/A</v>
          </cell>
          <cell r="P67" t="str">
            <v/>
          </cell>
        </row>
        <row r="68">
          <cell r="J68" t="e">
            <v>#N/A</v>
          </cell>
          <cell r="K68" t="e">
            <v>#N/A</v>
          </cell>
          <cell r="P68" t="str">
            <v/>
          </cell>
        </row>
        <row r="69">
          <cell r="J69" t="e">
            <v>#N/A</v>
          </cell>
          <cell r="K69" t="e">
            <v>#N/A</v>
          </cell>
          <cell r="P69" t="str">
            <v/>
          </cell>
        </row>
        <row r="70">
          <cell r="J70" t="e">
            <v>#N/A</v>
          </cell>
          <cell r="K70" t="e">
            <v>#N/A</v>
          </cell>
          <cell r="P70" t="str">
            <v/>
          </cell>
        </row>
        <row r="71">
          <cell r="J71" t="e">
            <v>#N/A</v>
          </cell>
          <cell r="K71" t="e">
            <v>#N/A</v>
          </cell>
          <cell r="P71" t="str">
            <v/>
          </cell>
        </row>
        <row r="72">
          <cell r="J72" t="e">
            <v>#N/A</v>
          </cell>
          <cell r="K72" t="e">
            <v>#N/A</v>
          </cell>
          <cell r="P72" t="str">
            <v/>
          </cell>
        </row>
        <row r="73">
          <cell r="J73" t="e">
            <v>#N/A</v>
          </cell>
          <cell r="K73" t="e">
            <v>#N/A</v>
          </cell>
          <cell r="P73" t="str">
            <v/>
          </cell>
        </row>
        <row r="74">
          <cell r="J74" t="e">
            <v>#N/A</v>
          </cell>
          <cell r="K74" t="e">
            <v>#N/A</v>
          </cell>
          <cell r="P74" t="str">
            <v/>
          </cell>
        </row>
        <row r="75">
          <cell r="J75" t="e">
            <v>#N/A</v>
          </cell>
          <cell r="K75" t="e">
            <v>#N/A</v>
          </cell>
          <cell r="P75" t="str">
            <v/>
          </cell>
        </row>
        <row r="76">
          <cell r="J76" t="e">
            <v>#N/A</v>
          </cell>
          <cell r="K76" t="e">
            <v>#N/A</v>
          </cell>
          <cell r="P76" t="str">
            <v/>
          </cell>
        </row>
        <row r="77">
          <cell r="J77" t="e">
            <v>#N/A</v>
          </cell>
          <cell r="K77" t="e">
            <v>#N/A</v>
          </cell>
          <cell r="P77" t="str">
            <v/>
          </cell>
        </row>
        <row r="78">
          <cell r="J78" t="e">
            <v>#N/A</v>
          </cell>
          <cell r="K78" t="e">
            <v>#N/A</v>
          </cell>
          <cell r="P78" t="str">
            <v/>
          </cell>
        </row>
        <row r="79">
          <cell r="J79" t="e">
            <v>#N/A</v>
          </cell>
          <cell r="K79" t="e">
            <v>#N/A</v>
          </cell>
          <cell r="P79" t="str">
            <v/>
          </cell>
        </row>
        <row r="80">
          <cell r="J80" t="e">
            <v>#N/A</v>
          </cell>
          <cell r="K80" t="e">
            <v>#N/A</v>
          </cell>
          <cell r="P80" t="str">
            <v/>
          </cell>
        </row>
        <row r="81">
          <cell r="J81" t="e">
            <v>#N/A</v>
          </cell>
          <cell r="K81" t="e">
            <v>#N/A</v>
          </cell>
          <cell r="P81" t="str">
            <v/>
          </cell>
        </row>
        <row r="82">
          <cell r="J82" t="e">
            <v>#N/A</v>
          </cell>
          <cell r="K82" t="e">
            <v>#N/A</v>
          </cell>
          <cell r="P82" t="str">
            <v/>
          </cell>
        </row>
        <row r="83">
          <cell r="J83" t="e">
            <v>#N/A</v>
          </cell>
          <cell r="K83" t="e">
            <v>#N/A</v>
          </cell>
          <cell r="P83" t="str">
            <v/>
          </cell>
        </row>
        <row r="84">
          <cell r="J84" t="e">
            <v>#N/A</v>
          </cell>
          <cell r="K84" t="e">
            <v>#N/A</v>
          </cell>
          <cell r="P84" t="str">
            <v/>
          </cell>
        </row>
        <row r="85">
          <cell r="J85" t="e">
            <v>#N/A</v>
          </cell>
          <cell r="K85" t="e">
            <v>#N/A</v>
          </cell>
          <cell r="P85" t="str">
            <v/>
          </cell>
        </row>
        <row r="86">
          <cell r="J86" t="e">
            <v>#N/A</v>
          </cell>
          <cell r="K86" t="e">
            <v>#N/A</v>
          </cell>
          <cell r="P86" t="str">
            <v/>
          </cell>
        </row>
        <row r="87">
          <cell r="J87" t="e">
            <v>#N/A</v>
          </cell>
          <cell r="K87" t="e">
            <v>#N/A</v>
          </cell>
          <cell r="P87" t="str">
            <v/>
          </cell>
        </row>
        <row r="88">
          <cell r="J88" t="e">
            <v>#N/A</v>
          </cell>
          <cell r="K88" t="e">
            <v>#N/A</v>
          </cell>
          <cell r="P88" t="str">
            <v/>
          </cell>
        </row>
        <row r="89">
          <cell r="J89" t="e">
            <v>#N/A</v>
          </cell>
          <cell r="K89" t="e">
            <v>#N/A</v>
          </cell>
          <cell r="P89" t="str">
            <v/>
          </cell>
        </row>
        <row r="90">
          <cell r="J90" t="e">
            <v>#N/A</v>
          </cell>
          <cell r="K90" t="e">
            <v>#N/A</v>
          </cell>
          <cell r="P90" t="str">
            <v/>
          </cell>
        </row>
        <row r="91">
          <cell r="J91" t="e">
            <v>#N/A</v>
          </cell>
          <cell r="K91" t="e">
            <v>#N/A</v>
          </cell>
          <cell r="P91" t="str">
            <v/>
          </cell>
        </row>
        <row r="92">
          <cell r="J92" t="e">
            <v>#N/A</v>
          </cell>
          <cell r="K92" t="e">
            <v>#N/A</v>
          </cell>
          <cell r="P92" t="str">
            <v/>
          </cell>
        </row>
        <row r="93">
          <cell r="J93" t="e">
            <v>#N/A</v>
          </cell>
          <cell r="K93" t="e">
            <v>#N/A</v>
          </cell>
          <cell r="P93" t="str">
            <v/>
          </cell>
        </row>
        <row r="94">
          <cell r="J94" t="e">
            <v>#N/A</v>
          </cell>
          <cell r="K94" t="e">
            <v>#N/A</v>
          </cell>
          <cell r="P94" t="str">
            <v/>
          </cell>
        </row>
        <row r="95">
          <cell r="J95" t="e">
            <v>#N/A</v>
          </cell>
          <cell r="K95" t="e">
            <v>#N/A</v>
          </cell>
          <cell r="P95" t="str">
            <v/>
          </cell>
        </row>
        <row r="96">
          <cell r="J96" t="e">
            <v>#N/A</v>
          </cell>
          <cell r="K96" t="e">
            <v>#N/A</v>
          </cell>
          <cell r="P96" t="str">
            <v/>
          </cell>
        </row>
        <row r="97">
          <cell r="J97" t="e">
            <v>#N/A</v>
          </cell>
          <cell r="K97" t="e">
            <v>#N/A</v>
          </cell>
          <cell r="P97" t="str">
            <v/>
          </cell>
        </row>
        <row r="98">
          <cell r="J98" t="e">
            <v>#N/A</v>
          </cell>
          <cell r="K98" t="e">
            <v>#N/A</v>
          </cell>
          <cell r="P98" t="str">
            <v/>
          </cell>
        </row>
        <row r="99">
          <cell r="J99" t="e">
            <v>#N/A</v>
          </cell>
          <cell r="K99" t="e">
            <v>#N/A</v>
          </cell>
          <cell r="P99" t="str">
            <v/>
          </cell>
        </row>
        <row r="100">
          <cell r="J100" t="e">
            <v>#N/A</v>
          </cell>
          <cell r="K100" t="e">
            <v>#N/A</v>
          </cell>
          <cell r="P100" t="str">
            <v/>
          </cell>
        </row>
        <row r="101">
          <cell r="J101" t="e">
            <v>#N/A</v>
          </cell>
          <cell r="K101" t="e">
            <v>#N/A</v>
          </cell>
          <cell r="P101" t="str">
            <v/>
          </cell>
        </row>
        <row r="102">
          <cell r="J102" t="e">
            <v>#N/A</v>
          </cell>
          <cell r="K102" t="e">
            <v>#N/A</v>
          </cell>
          <cell r="P102" t="str">
            <v/>
          </cell>
        </row>
        <row r="103">
          <cell r="J103" t="e">
            <v>#N/A</v>
          </cell>
          <cell r="K103" t="e">
            <v>#N/A</v>
          </cell>
          <cell r="P103" t="str">
            <v/>
          </cell>
        </row>
        <row r="104">
          <cell r="J104" t="e">
            <v>#N/A</v>
          </cell>
          <cell r="K104" t="e">
            <v>#N/A</v>
          </cell>
          <cell r="P104" t="str">
            <v/>
          </cell>
        </row>
        <row r="105">
          <cell r="J105" t="e">
            <v>#N/A</v>
          </cell>
          <cell r="K105" t="e">
            <v>#N/A</v>
          </cell>
          <cell r="P105" t="str">
            <v/>
          </cell>
        </row>
        <row r="106">
          <cell r="J106" t="e">
            <v>#N/A</v>
          </cell>
          <cell r="K106" t="e">
            <v>#N/A</v>
          </cell>
          <cell r="P106" t="str">
            <v/>
          </cell>
        </row>
        <row r="107">
          <cell r="J107" t="e">
            <v>#N/A</v>
          </cell>
          <cell r="K107" t="e">
            <v>#N/A</v>
          </cell>
          <cell r="P107" t="str">
            <v/>
          </cell>
        </row>
        <row r="108">
          <cell r="J108" t="e">
            <v>#N/A</v>
          </cell>
          <cell r="K108" t="e">
            <v>#N/A</v>
          </cell>
          <cell r="P108" t="str">
            <v/>
          </cell>
        </row>
        <row r="109">
          <cell r="J109" t="e">
            <v>#N/A</v>
          </cell>
          <cell r="K109" t="e">
            <v>#N/A</v>
          </cell>
          <cell r="P109" t="str">
            <v/>
          </cell>
        </row>
        <row r="110">
          <cell r="J110" t="e">
            <v>#N/A</v>
          </cell>
          <cell r="K110" t="e">
            <v>#N/A</v>
          </cell>
          <cell r="P110" t="str">
            <v/>
          </cell>
        </row>
        <row r="111">
          <cell r="J111" t="e">
            <v>#N/A</v>
          </cell>
          <cell r="K111" t="e">
            <v>#N/A</v>
          </cell>
          <cell r="P111" t="str">
            <v/>
          </cell>
        </row>
        <row r="112">
          <cell r="J112" t="e">
            <v>#N/A</v>
          </cell>
          <cell r="K112" t="e">
            <v>#N/A</v>
          </cell>
          <cell r="P112" t="str">
            <v/>
          </cell>
        </row>
        <row r="113">
          <cell r="J113" t="e">
            <v>#N/A</v>
          </cell>
          <cell r="K113" t="e">
            <v>#N/A</v>
          </cell>
          <cell r="P113" t="str">
            <v/>
          </cell>
        </row>
        <row r="114">
          <cell r="J114" t="e">
            <v>#N/A</v>
          </cell>
          <cell r="K114" t="e">
            <v>#N/A</v>
          </cell>
          <cell r="P114" t="str">
            <v/>
          </cell>
        </row>
        <row r="115">
          <cell r="J115" t="e">
            <v>#N/A</v>
          </cell>
          <cell r="K115" t="e">
            <v>#N/A</v>
          </cell>
          <cell r="P115" t="str">
            <v/>
          </cell>
        </row>
        <row r="116">
          <cell r="J116" t="e">
            <v>#N/A</v>
          </cell>
          <cell r="K116" t="e">
            <v>#N/A</v>
          </cell>
          <cell r="P116" t="str">
            <v/>
          </cell>
        </row>
        <row r="117">
          <cell r="J117" t="e">
            <v>#N/A</v>
          </cell>
          <cell r="K117" t="e">
            <v>#N/A</v>
          </cell>
          <cell r="P117" t="str">
            <v/>
          </cell>
        </row>
        <row r="118">
          <cell r="J118" t="e">
            <v>#N/A</v>
          </cell>
          <cell r="K118" t="e">
            <v>#N/A</v>
          </cell>
          <cell r="P118" t="str">
            <v/>
          </cell>
        </row>
        <row r="119">
          <cell r="J119" t="e">
            <v>#N/A</v>
          </cell>
          <cell r="K119" t="e">
            <v>#N/A</v>
          </cell>
          <cell r="P119" t="str">
            <v/>
          </cell>
        </row>
        <row r="120">
          <cell r="J120" t="e">
            <v>#N/A</v>
          </cell>
          <cell r="K120" t="e">
            <v>#N/A</v>
          </cell>
          <cell r="P120" t="str">
            <v/>
          </cell>
        </row>
        <row r="121">
          <cell r="J121" t="e">
            <v>#N/A</v>
          </cell>
          <cell r="K121" t="e">
            <v>#N/A</v>
          </cell>
          <cell r="P121" t="str">
            <v/>
          </cell>
        </row>
        <row r="122">
          <cell r="J122" t="e">
            <v>#N/A</v>
          </cell>
          <cell r="K122" t="e">
            <v>#N/A</v>
          </cell>
          <cell r="P122" t="str">
            <v/>
          </cell>
        </row>
        <row r="123">
          <cell r="J123" t="e">
            <v>#N/A</v>
          </cell>
          <cell r="K123" t="e">
            <v>#N/A</v>
          </cell>
          <cell r="P123" t="str">
            <v/>
          </cell>
        </row>
        <row r="124">
          <cell r="J124" t="e">
            <v>#N/A</v>
          </cell>
          <cell r="K124" t="e">
            <v>#N/A</v>
          </cell>
          <cell r="P124" t="str">
            <v/>
          </cell>
        </row>
        <row r="125">
          <cell r="J125" t="e">
            <v>#N/A</v>
          </cell>
          <cell r="K125" t="e">
            <v>#N/A</v>
          </cell>
          <cell r="P125" t="str">
            <v/>
          </cell>
        </row>
        <row r="126">
          <cell r="J126" t="e">
            <v>#N/A</v>
          </cell>
          <cell r="K126" t="e">
            <v>#N/A</v>
          </cell>
          <cell r="P126" t="str">
            <v/>
          </cell>
        </row>
        <row r="127">
          <cell r="J127" t="e">
            <v>#N/A</v>
          </cell>
          <cell r="K127" t="e">
            <v>#N/A</v>
          </cell>
          <cell r="P127" t="str">
            <v/>
          </cell>
        </row>
        <row r="128">
          <cell r="J128" t="e">
            <v>#N/A</v>
          </cell>
          <cell r="K128" t="e">
            <v>#N/A</v>
          </cell>
          <cell r="P128" t="str">
            <v/>
          </cell>
        </row>
        <row r="129">
          <cell r="J129" t="e">
            <v>#N/A</v>
          </cell>
          <cell r="K129" t="e">
            <v>#N/A</v>
          </cell>
          <cell r="P129" t="str">
            <v/>
          </cell>
        </row>
        <row r="130">
          <cell r="J130" t="e">
            <v>#N/A</v>
          </cell>
          <cell r="K130" t="e">
            <v>#N/A</v>
          </cell>
          <cell r="P130" t="str">
            <v/>
          </cell>
        </row>
        <row r="131">
          <cell r="J131" t="e">
            <v>#N/A</v>
          </cell>
          <cell r="K131" t="e">
            <v>#N/A</v>
          </cell>
          <cell r="P131" t="str">
            <v/>
          </cell>
        </row>
        <row r="132">
          <cell r="J132" t="e">
            <v>#N/A</v>
          </cell>
          <cell r="K132" t="e">
            <v>#N/A</v>
          </cell>
          <cell r="P132" t="str">
            <v/>
          </cell>
        </row>
        <row r="133">
          <cell r="J133" t="e">
            <v>#N/A</v>
          </cell>
          <cell r="K133" t="e">
            <v>#N/A</v>
          </cell>
          <cell r="P133" t="str">
            <v/>
          </cell>
        </row>
        <row r="134">
          <cell r="J134" t="e">
            <v>#N/A</v>
          </cell>
          <cell r="K134" t="e">
            <v>#N/A</v>
          </cell>
          <cell r="P134" t="str">
            <v/>
          </cell>
        </row>
        <row r="135">
          <cell r="J135" t="e">
            <v>#N/A</v>
          </cell>
          <cell r="K135" t="e">
            <v>#N/A</v>
          </cell>
          <cell r="P135" t="str">
            <v/>
          </cell>
        </row>
        <row r="136">
          <cell r="J136" t="e">
            <v>#N/A</v>
          </cell>
          <cell r="K136" t="e">
            <v>#N/A</v>
          </cell>
          <cell r="P136" t="str">
            <v/>
          </cell>
        </row>
        <row r="137">
          <cell r="J137" t="e">
            <v>#N/A</v>
          </cell>
          <cell r="K137" t="e">
            <v>#N/A</v>
          </cell>
          <cell r="P137" t="str">
            <v/>
          </cell>
        </row>
        <row r="138">
          <cell r="J138" t="e">
            <v>#N/A</v>
          </cell>
          <cell r="K138" t="e">
            <v>#N/A</v>
          </cell>
          <cell r="P138" t="str">
            <v/>
          </cell>
        </row>
        <row r="139">
          <cell r="J139" t="e">
            <v>#N/A</v>
          </cell>
          <cell r="K139" t="e">
            <v>#N/A</v>
          </cell>
          <cell r="P139" t="str">
            <v/>
          </cell>
        </row>
        <row r="140">
          <cell r="J140" t="e">
            <v>#N/A</v>
          </cell>
          <cell r="K140" t="e">
            <v>#N/A</v>
          </cell>
          <cell r="P140" t="str">
            <v/>
          </cell>
        </row>
        <row r="141">
          <cell r="J141" t="e">
            <v>#N/A</v>
          </cell>
          <cell r="K141" t="e">
            <v>#N/A</v>
          </cell>
          <cell r="P141" t="str">
            <v/>
          </cell>
        </row>
        <row r="142">
          <cell r="J142" t="e">
            <v>#N/A</v>
          </cell>
          <cell r="K142" t="e">
            <v>#N/A</v>
          </cell>
          <cell r="P142" t="str">
            <v/>
          </cell>
        </row>
        <row r="143">
          <cell r="J143" t="e">
            <v>#N/A</v>
          </cell>
          <cell r="K143" t="e">
            <v>#N/A</v>
          </cell>
          <cell r="P143" t="str">
            <v/>
          </cell>
        </row>
        <row r="144">
          <cell r="J144" t="e">
            <v>#N/A</v>
          </cell>
          <cell r="K144" t="e">
            <v>#N/A</v>
          </cell>
          <cell r="P144" t="str">
            <v/>
          </cell>
        </row>
        <row r="145">
          <cell r="J145" t="e">
            <v>#N/A</v>
          </cell>
          <cell r="K145" t="e">
            <v>#N/A</v>
          </cell>
          <cell r="P145" t="str">
            <v/>
          </cell>
        </row>
        <row r="146">
          <cell r="J146" t="e">
            <v>#N/A</v>
          </cell>
          <cell r="K146" t="e">
            <v>#N/A</v>
          </cell>
          <cell r="P146" t="str">
            <v/>
          </cell>
        </row>
        <row r="147">
          <cell r="J147" t="e">
            <v>#N/A</v>
          </cell>
          <cell r="K147" t="e">
            <v>#N/A</v>
          </cell>
          <cell r="P147" t="str">
            <v/>
          </cell>
        </row>
        <row r="148">
          <cell r="J148" t="e">
            <v>#N/A</v>
          </cell>
          <cell r="K148" t="e">
            <v>#N/A</v>
          </cell>
          <cell r="P148" t="str">
            <v/>
          </cell>
        </row>
        <row r="149">
          <cell r="J149" t="e">
            <v>#N/A</v>
          </cell>
          <cell r="K149" t="e">
            <v>#N/A</v>
          </cell>
          <cell r="P149" t="str">
            <v/>
          </cell>
        </row>
        <row r="150">
          <cell r="J150" t="e">
            <v>#N/A</v>
          </cell>
          <cell r="K150" t="e">
            <v>#N/A</v>
          </cell>
          <cell r="P150" t="str">
            <v/>
          </cell>
        </row>
      </sheetData>
      <sheetData sheetId="2">
        <row r="5">
          <cell r="O5">
            <v>1</v>
          </cell>
          <cell r="P5" t="str">
            <v/>
          </cell>
          <cell r="Q5" t="str">
            <v/>
          </cell>
        </row>
        <row r="6">
          <cell r="D6">
            <v>19</v>
          </cell>
          <cell r="E6">
            <v>0.48499999999999999</v>
          </cell>
          <cell r="O6">
            <v>1</v>
          </cell>
          <cell r="P6">
            <v>0</v>
          </cell>
          <cell r="Q6">
            <v>0</v>
          </cell>
        </row>
        <row r="7">
          <cell r="D7">
            <v>18.5</v>
          </cell>
          <cell r="E7">
            <v>0.49</v>
          </cell>
          <cell r="O7">
            <v>1</v>
          </cell>
          <cell r="P7">
            <v>0</v>
          </cell>
          <cell r="Q7">
            <v>0</v>
          </cell>
        </row>
        <row r="8">
          <cell r="D8">
            <v>19</v>
          </cell>
          <cell r="E8">
            <v>0.48499999999999999</v>
          </cell>
          <cell r="O8">
            <v>1</v>
          </cell>
          <cell r="P8">
            <v>0</v>
          </cell>
          <cell r="Q8">
            <v>0</v>
          </cell>
        </row>
        <row r="9">
          <cell r="D9">
            <v>19</v>
          </cell>
          <cell r="E9">
            <v>0.495</v>
          </cell>
          <cell r="O9">
            <v>1</v>
          </cell>
          <cell r="P9">
            <v>0</v>
          </cell>
          <cell r="Q9">
            <v>0</v>
          </cell>
        </row>
        <row r="10">
          <cell r="O10">
            <v>1</v>
          </cell>
          <cell r="P10" t="str">
            <v/>
          </cell>
          <cell r="Q10" t="str">
            <v/>
          </cell>
        </row>
        <row r="11">
          <cell r="O11">
            <v>1</v>
          </cell>
          <cell r="P11" t="str">
            <v/>
          </cell>
          <cell r="Q11" t="str">
            <v/>
          </cell>
        </row>
        <row r="12">
          <cell r="O12">
            <v>1</v>
          </cell>
          <cell r="P12" t="str">
            <v/>
          </cell>
          <cell r="Q12" t="str">
            <v/>
          </cell>
        </row>
        <row r="13">
          <cell r="D13">
            <v>19.5</v>
          </cell>
          <cell r="E13">
            <v>0.47</v>
          </cell>
          <cell r="O13">
            <v>1</v>
          </cell>
          <cell r="P13">
            <v>0</v>
          </cell>
          <cell r="Q13">
            <v>0</v>
          </cell>
        </row>
        <row r="14">
          <cell r="D14">
            <v>19.5</v>
          </cell>
          <cell r="E14">
            <v>0.47499999999999998</v>
          </cell>
          <cell r="O14">
            <v>1</v>
          </cell>
          <cell r="P14">
            <v>0</v>
          </cell>
          <cell r="Q14">
            <v>0</v>
          </cell>
        </row>
        <row r="15">
          <cell r="D15">
            <v>20</v>
          </cell>
          <cell r="E15">
            <v>0.48</v>
          </cell>
          <cell r="O15">
            <v>1</v>
          </cell>
          <cell r="P15">
            <v>0</v>
          </cell>
          <cell r="Q15">
            <v>0</v>
          </cell>
        </row>
        <row r="16">
          <cell r="D16">
            <v>20</v>
          </cell>
          <cell r="E16">
            <v>0.47499999999999998</v>
          </cell>
          <cell r="O16">
            <v>1</v>
          </cell>
          <cell r="P16">
            <v>0</v>
          </cell>
          <cell r="Q16">
            <v>0</v>
          </cell>
        </row>
        <row r="17">
          <cell r="D17">
            <v>20.5</v>
          </cell>
          <cell r="E17">
            <v>0.20499999999999999</v>
          </cell>
          <cell r="O17">
            <v>1</v>
          </cell>
          <cell r="P17">
            <v>0</v>
          </cell>
          <cell r="Q17">
            <v>0</v>
          </cell>
        </row>
        <row r="18">
          <cell r="O18">
            <v>1</v>
          </cell>
          <cell r="P18" t="str">
            <v/>
          </cell>
          <cell r="Q18" t="str">
            <v/>
          </cell>
        </row>
        <row r="19">
          <cell r="O19">
            <v>1</v>
          </cell>
          <cell r="P19" t="str">
            <v/>
          </cell>
          <cell r="Q19" t="str">
            <v/>
          </cell>
        </row>
        <row r="20">
          <cell r="D20">
            <v>19.5</v>
          </cell>
          <cell r="E20">
            <v>0.47</v>
          </cell>
          <cell r="O20">
            <v>1</v>
          </cell>
          <cell r="P20">
            <v>0</v>
          </cell>
          <cell r="Q20">
            <v>0</v>
          </cell>
        </row>
        <row r="21">
          <cell r="D21">
            <v>20</v>
          </cell>
          <cell r="E21">
            <v>0.46500000000000002</v>
          </cell>
          <cell r="O21">
            <v>1</v>
          </cell>
          <cell r="P21">
            <v>0</v>
          </cell>
          <cell r="Q21">
            <v>0</v>
          </cell>
        </row>
        <row r="22">
          <cell r="D22">
            <v>19.5</v>
          </cell>
          <cell r="E22">
            <v>0.46</v>
          </cell>
          <cell r="O22">
            <v>1</v>
          </cell>
          <cell r="P22">
            <v>0</v>
          </cell>
          <cell r="Q22">
            <v>0</v>
          </cell>
        </row>
        <row r="23">
          <cell r="D23">
            <v>19</v>
          </cell>
          <cell r="E23">
            <v>0.46</v>
          </cell>
          <cell r="O23">
            <v>1</v>
          </cell>
          <cell r="P23">
            <v>0</v>
          </cell>
          <cell r="Q23">
            <v>0</v>
          </cell>
        </row>
        <row r="24">
          <cell r="D24">
            <v>18.5</v>
          </cell>
          <cell r="E24">
            <v>0.46500000000000002</v>
          </cell>
          <cell r="O24">
            <v>1</v>
          </cell>
          <cell r="P24">
            <v>0</v>
          </cell>
          <cell r="Q24">
            <v>0</v>
          </cell>
        </row>
        <row r="25">
          <cell r="O25">
            <v>1</v>
          </cell>
          <cell r="P25" t="str">
            <v/>
          </cell>
          <cell r="Q25" t="str">
            <v/>
          </cell>
        </row>
        <row r="26">
          <cell r="O26">
            <v>1</v>
          </cell>
          <cell r="P26" t="str">
            <v/>
          </cell>
          <cell r="Q26" t="str">
            <v/>
          </cell>
        </row>
        <row r="27">
          <cell r="D27">
            <v>19</v>
          </cell>
          <cell r="E27">
            <v>0.46500000000000002</v>
          </cell>
          <cell r="O27">
            <v>1</v>
          </cell>
          <cell r="P27">
            <v>0</v>
          </cell>
          <cell r="Q27">
            <v>0</v>
          </cell>
        </row>
        <row r="28">
          <cell r="O28">
            <v>1</v>
          </cell>
          <cell r="P28" t="str">
            <v/>
          </cell>
          <cell r="Q28" t="str">
            <v/>
          </cell>
        </row>
        <row r="29">
          <cell r="D29">
            <v>19.5</v>
          </cell>
          <cell r="E29">
            <v>0.45</v>
          </cell>
          <cell r="O29">
            <v>1</v>
          </cell>
          <cell r="P29">
            <v>0</v>
          </cell>
          <cell r="Q29">
            <v>0</v>
          </cell>
        </row>
        <row r="30">
          <cell r="D30">
            <v>19.5</v>
          </cell>
          <cell r="E30">
            <v>0.45500000000000002</v>
          </cell>
          <cell r="O30">
            <v>1</v>
          </cell>
          <cell r="P30">
            <v>0</v>
          </cell>
          <cell r="Q30">
            <v>0</v>
          </cell>
        </row>
        <row r="31">
          <cell r="D31">
            <v>19</v>
          </cell>
          <cell r="E31">
            <v>0.46500000000000002</v>
          </cell>
          <cell r="O31">
            <v>1</v>
          </cell>
          <cell r="P31">
            <v>0</v>
          </cell>
          <cell r="Q31">
            <v>0</v>
          </cell>
        </row>
        <row r="32">
          <cell r="O32">
            <v>1</v>
          </cell>
          <cell r="P32" t="str">
            <v/>
          </cell>
          <cell r="Q32" t="str">
            <v/>
          </cell>
        </row>
        <row r="33">
          <cell r="O33">
            <v>1</v>
          </cell>
          <cell r="P33" t="str">
            <v/>
          </cell>
          <cell r="Q33" t="str">
            <v/>
          </cell>
        </row>
        <row r="34">
          <cell r="D34">
            <v>19</v>
          </cell>
          <cell r="E34">
            <v>0.48</v>
          </cell>
          <cell r="O34">
            <v>1</v>
          </cell>
          <cell r="P34">
            <v>0</v>
          </cell>
          <cell r="Q34">
            <v>0</v>
          </cell>
        </row>
        <row r="35">
          <cell r="D35">
            <v>20</v>
          </cell>
          <cell r="E35">
            <v>0.47</v>
          </cell>
          <cell r="O35">
            <v>1</v>
          </cell>
          <cell r="P35">
            <v>0</v>
          </cell>
          <cell r="Q35">
            <v>0</v>
          </cell>
        </row>
        <row r="36">
          <cell r="D36">
            <v>20</v>
          </cell>
          <cell r="E36">
            <v>0.47</v>
          </cell>
          <cell r="O36">
            <v>2</v>
          </cell>
          <cell r="P36">
            <v>0</v>
          </cell>
          <cell r="Q36">
            <v>0</v>
          </cell>
        </row>
        <row r="37">
          <cell r="D37">
            <v>20.5</v>
          </cell>
          <cell r="E37">
            <v>0.47499999999999998</v>
          </cell>
          <cell r="O37">
            <v>2</v>
          </cell>
          <cell r="P37">
            <v>0</v>
          </cell>
          <cell r="Q37">
            <v>0</v>
          </cell>
        </row>
        <row r="38">
          <cell r="D38">
            <v>20</v>
          </cell>
          <cell r="E38">
            <v>0.48</v>
          </cell>
          <cell r="O38">
            <v>2</v>
          </cell>
          <cell r="P38">
            <v>0</v>
          </cell>
          <cell r="Q38">
            <v>0</v>
          </cell>
        </row>
        <row r="39">
          <cell r="O39">
            <v>2</v>
          </cell>
          <cell r="P39" t="str">
            <v/>
          </cell>
          <cell r="Q39" t="str">
            <v/>
          </cell>
        </row>
        <row r="40">
          <cell r="O40">
            <v>2</v>
          </cell>
          <cell r="P40" t="str">
            <v/>
          </cell>
          <cell r="Q40" t="str">
            <v/>
          </cell>
        </row>
        <row r="41">
          <cell r="D41">
            <v>20</v>
          </cell>
          <cell r="E41">
            <v>0.47</v>
          </cell>
          <cell r="O41">
            <v>2</v>
          </cell>
          <cell r="P41">
            <v>0</v>
          </cell>
          <cell r="Q41">
            <v>0</v>
          </cell>
        </row>
        <row r="42">
          <cell r="D42">
            <v>20.5</v>
          </cell>
          <cell r="E42">
            <v>0.47</v>
          </cell>
          <cell r="O42">
            <v>2</v>
          </cell>
          <cell r="P42">
            <v>0</v>
          </cell>
          <cell r="Q42">
            <v>0</v>
          </cell>
        </row>
        <row r="43">
          <cell r="D43">
            <v>20.5</v>
          </cell>
          <cell r="E43">
            <v>0.46500000000000002</v>
          </cell>
          <cell r="O43">
            <v>2</v>
          </cell>
          <cell r="P43">
            <v>0</v>
          </cell>
          <cell r="Q43">
            <v>0</v>
          </cell>
        </row>
        <row r="44">
          <cell r="D44">
            <v>20.5</v>
          </cell>
          <cell r="E44">
            <v>0.46</v>
          </cell>
          <cell r="O44">
            <v>2</v>
          </cell>
          <cell r="P44">
            <v>0</v>
          </cell>
          <cell r="Q44">
            <v>0</v>
          </cell>
        </row>
        <row r="45">
          <cell r="D45">
            <v>20</v>
          </cell>
          <cell r="E45">
            <v>0.46</v>
          </cell>
          <cell r="O45">
            <v>2</v>
          </cell>
          <cell r="P45">
            <v>0</v>
          </cell>
          <cell r="Q45">
            <v>0</v>
          </cell>
        </row>
        <row r="46">
          <cell r="O46">
            <v>2</v>
          </cell>
          <cell r="P46" t="str">
            <v/>
          </cell>
          <cell r="Q46" t="str">
            <v/>
          </cell>
        </row>
        <row r="47">
          <cell r="O47">
            <v>2</v>
          </cell>
          <cell r="P47" t="str">
            <v/>
          </cell>
          <cell r="Q47" t="str">
            <v/>
          </cell>
        </row>
        <row r="48">
          <cell r="D48">
            <v>19.5</v>
          </cell>
          <cell r="E48">
            <v>0.48499999999999999</v>
          </cell>
          <cell r="O48">
            <v>2</v>
          </cell>
          <cell r="P48">
            <v>0</v>
          </cell>
          <cell r="Q48">
            <v>0</v>
          </cell>
        </row>
        <row r="49">
          <cell r="D49">
            <v>19.5</v>
          </cell>
          <cell r="E49">
            <v>0.48</v>
          </cell>
          <cell r="O49">
            <v>2</v>
          </cell>
          <cell r="P49">
            <v>0</v>
          </cell>
          <cell r="Q49">
            <v>0</v>
          </cell>
        </row>
        <row r="50">
          <cell r="D50">
            <v>20</v>
          </cell>
          <cell r="E50">
            <v>0.47</v>
          </cell>
          <cell r="O50">
            <v>2</v>
          </cell>
          <cell r="P50">
            <v>0</v>
          </cell>
          <cell r="Q50">
            <v>0</v>
          </cell>
        </row>
        <row r="51">
          <cell r="D51">
            <v>20</v>
          </cell>
          <cell r="E51">
            <v>0.47499999999999998</v>
          </cell>
          <cell r="O51">
            <v>2</v>
          </cell>
          <cell r="P51">
            <v>0</v>
          </cell>
          <cell r="Q51">
            <v>0</v>
          </cell>
        </row>
        <row r="52">
          <cell r="D52">
            <v>20</v>
          </cell>
          <cell r="E52">
            <v>0.47</v>
          </cell>
          <cell r="O52">
            <v>2</v>
          </cell>
          <cell r="P52">
            <v>0</v>
          </cell>
          <cell r="Q52">
            <v>0</v>
          </cell>
        </row>
        <row r="53">
          <cell r="O53">
            <v>2</v>
          </cell>
          <cell r="P53" t="str">
            <v/>
          </cell>
          <cell r="Q53" t="str">
            <v/>
          </cell>
        </row>
        <row r="54">
          <cell r="O54">
            <v>2</v>
          </cell>
          <cell r="P54" t="str">
            <v/>
          </cell>
          <cell r="Q54" t="str">
            <v/>
          </cell>
        </row>
        <row r="55">
          <cell r="D55">
            <v>20.5</v>
          </cell>
          <cell r="E55">
            <v>0.47</v>
          </cell>
          <cell r="O55">
            <v>2</v>
          </cell>
          <cell r="P55">
            <v>0</v>
          </cell>
          <cell r="Q55">
            <v>0</v>
          </cell>
        </row>
        <row r="56">
          <cell r="D56">
            <v>20.5</v>
          </cell>
          <cell r="E56">
            <v>0.46500000000000002</v>
          </cell>
          <cell r="O56">
            <v>2</v>
          </cell>
          <cell r="P56">
            <v>0</v>
          </cell>
          <cell r="Q56">
            <v>0</v>
          </cell>
        </row>
        <row r="57">
          <cell r="D57">
            <v>20.5</v>
          </cell>
          <cell r="E57">
            <v>0.46500000000000002</v>
          </cell>
          <cell r="O57">
            <v>2</v>
          </cell>
          <cell r="P57">
            <v>0</v>
          </cell>
          <cell r="Q57">
            <v>0</v>
          </cell>
        </row>
        <row r="58">
          <cell r="D58">
            <v>20.5</v>
          </cell>
          <cell r="E58">
            <v>0.47</v>
          </cell>
          <cell r="O58">
            <v>2</v>
          </cell>
          <cell r="P58">
            <v>0</v>
          </cell>
          <cell r="Q58">
            <v>0</v>
          </cell>
        </row>
        <row r="59">
          <cell r="D59">
            <v>20.5</v>
          </cell>
          <cell r="E59">
            <v>0.47499999999999998</v>
          </cell>
          <cell r="O59">
            <v>2</v>
          </cell>
          <cell r="P59">
            <v>0</v>
          </cell>
          <cell r="Q59">
            <v>0</v>
          </cell>
        </row>
        <row r="60">
          <cell r="O60">
            <v>2</v>
          </cell>
          <cell r="P60" t="str">
            <v/>
          </cell>
          <cell r="Q60" t="str">
            <v/>
          </cell>
        </row>
        <row r="61">
          <cell r="O61">
            <v>2</v>
          </cell>
          <cell r="P61" t="str">
            <v/>
          </cell>
          <cell r="Q61" t="str">
            <v/>
          </cell>
        </row>
        <row r="62">
          <cell r="D62">
            <v>20.5</v>
          </cell>
          <cell r="E62">
            <v>0.47499999999999998</v>
          </cell>
          <cell r="O62">
            <v>2</v>
          </cell>
          <cell r="P62">
            <v>0</v>
          </cell>
          <cell r="Q62">
            <v>0</v>
          </cell>
        </row>
        <row r="63">
          <cell r="D63">
            <v>20.5</v>
          </cell>
          <cell r="E63">
            <v>0.48</v>
          </cell>
          <cell r="O63">
            <v>2</v>
          </cell>
          <cell r="P63">
            <v>0</v>
          </cell>
          <cell r="Q63">
            <v>0</v>
          </cell>
        </row>
        <row r="64">
          <cell r="D64">
            <v>20.5</v>
          </cell>
          <cell r="E64">
            <v>0.47499999999999998</v>
          </cell>
          <cell r="O64">
            <v>3</v>
          </cell>
          <cell r="P64">
            <v>0</v>
          </cell>
          <cell r="Q64">
            <v>0</v>
          </cell>
        </row>
        <row r="65">
          <cell r="D65">
            <v>20.5</v>
          </cell>
          <cell r="E65">
            <v>0.48</v>
          </cell>
          <cell r="O65">
            <v>3</v>
          </cell>
          <cell r="P65">
            <v>0</v>
          </cell>
          <cell r="Q65">
            <v>0</v>
          </cell>
        </row>
        <row r="66">
          <cell r="D66">
            <v>21</v>
          </cell>
          <cell r="E66">
            <v>0.46</v>
          </cell>
          <cell r="O66">
            <v>3</v>
          </cell>
          <cell r="P66">
            <v>0</v>
          </cell>
          <cell r="Q66">
            <v>0</v>
          </cell>
        </row>
        <row r="67">
          <cell r="O67">
            <v>3</v>
          </cell>
          <cell r="P67" t="str">
            <v/>
          </cell>
          <cell r="Q67" t="str">
            <v/>
          </cell>
        </row>
        <row r="68">
          <cell r="O68">
            <v>3</v>
          </cell>
          <cell r="P68" t="str">
            <v/>
          </cell>
          <cell r="Q68" t="str">
            <v/>
          </cell>
        </row>
        <row r="69">
          <cell r="D69">
            <v>20.5</v>
          </cell>
          <cell r="E69">
            <v>0.45500000000000002</v>
          </cell>
          <cell r="O69">
            <v>3</v>
          </cell>
          <cell r="P69">
            <v>0</v>
          </cell>
          <cell r="Q69">
            <v>0</v>
          </cell>
        </row>
        <row r="70">
          <cell r="D70">
            <v>20.5</v>
          </cell>
          <cell r="E70">
            <v>0.45</v>
          </cell>
          <cell r="O70">
            <v>3</v>
          </cell>
          <cell r="P70">
            <v>0</v>
          </cell>
          <cell r="Q70">
            <v>0</v>
          </cell>
        </row>
        <row r="71">
          <cell r="D71">
            <v>21</v>
          </cell>
          <cell r="E71">
            <v>0.45500000000000002</v>
          </cell>
          <cell r="O71">
            <v>3</v>
          </cell>
          <cell r="P71">
            <v>0</v>
          </cell>
          <cell r="Q71">
            <v>0</v>
          </cell>
        </row>
        <row r="72">
          <cell r="D72">
            <v>22</v>
          </cell>
          <cell r="E72">
            <v>0.44500000000000001</v>
          </cell>
          <cell r="O72">
            <v>3</v>
          </cell>
          <cell r="P72">
            <v>0</v>
          </cell>
          <cell r="Q72">
            <v>0</v>
          </cell>
        </row>
        <row r="73">
          <cell r="D73">
            <v>22</v>
          </cell>
          <cell r="E73">
            <v>0.44500000000000001</v>
          </cell>
          <cell r="O73">
            <v>3</v>
          </cell>
          <cell r="P73">
            <v>0</v>
          </cell>
          <cell r="Q73">
            <v>0</v>
          </cell>
        </row>
        <row r="74">
          <cell r="O74">
            <v>3</v>
          </cell>
          <cell r="P74" t="str">
            <v/>
          </cell>
          <cell r="Q74" t="str">
            <v/>
          </cell>
        </row>
        <row r="75">
          <cell r="O75">
            <v>3</v>
          </cell>
          <cell r="P75" t="str">
            <v/>
          </cell>
          <cell r="Q75" t="str">
            <v/>
          </cell>
        </row>
        <row r="76">
          <cell r="D76">
            <v>21.5</v>
          </cell>
          <cell r="E76">
            <v>0.44</v>
          </cell>
          <cell r="O76">
            <v>3</v>
          </cell>
          <cell r="P76">
            <v>0</v>
          </cell>
          <cell r="Q76">
            <v>0</v>
          </cell>
        </row>
        <row r="77">
          <cell r="D77">
            <v>21.5</v>
          </cell>
          <cell r="E77">
            <v>0.44500000000000001</v>
          </cell>
          <cell r="O77">
            <v>3</v>
          </cell>
          <cell r="P77">
            <v>0</v>
          </cell>
          <cell r="Q77">
            <v>0</v>
          </cell>
        </row>
        <row r="78">
          <cell r="D78">
            <v>22</v>
          </cell>
          <cell r="E78">
            <v>0.435</v>
          </cell>
          <cell r="O78">
            <v>3</v>
          </cell>
          <cell r="P78">
            <v>0</v>
          </cell>
          <cell r="Q78">
            <v>0</v>
          </cell>
        </row>
        <row r="79">
          <cell r="D79">
            <v>21.5</v>
          </cell>
          <cell r="E79">
            <v>0.44</v>
          </cell>
          <cell r="O79">
            <v>3</v>
          </cell>
          <cell r="P79">
            <v>0</v>
          </cell>
          <cell r="Q79">
            <v>0</v>
          </cell>
        </row>
        <row r="80">
          <cell r="D80">
            <v>21</v>
          </cell>
          <cell r="E80">
            <v>0.435</v>
          </cell>
          <cell r="O80">
            <v>3</v>
          </cell>
          <cell r="P80">
            <v>0</v>
          </cell>
          <cell r="Q80">
            <v>0</v>
          </cell>
        </row>
        <row r="81">
          <cell r="O81">
            <v>3</v>
          </cell>
          <cell r="P81" t="str">
            <v/>
          </cell>
          <cell r="Q81" t="str">
            <v/>
          </cell>
        </row>
        <row r="82">
          <cell r="O82">
            <v>3</v>
          </cell>
          <cell r="P82" t="str">
            <v/>
          </cell>
          <cell r="Q82" t="str">
            <v/>
          </cell>
        </row>
        <row r="83">
          <cell r="O83">
            <v>3</v>
          </cell>
          <cell r="P83" t="str">
            <v/>
          </cell>
          <cell r="Q83" t="str">
            <v/>
          </cell>
        </row>
        <row r="84">
          <cell r="D84">
            <v>21.5</v>
          </cell>
          <cell r="E84">
            <v>0.42499999999999999</v>
          </cell>
          <cell r="O84">
            <v>3</v>
          </cell>
          <cell r="P84">
            <v>0</v>
          </cell>
          <cell r="Q84">
            <v>0</v>
          </cell>
        </row>
        <row r="85">
          <cell r="D85">
            <v>21.5</v>
          </cell>
          <cell r="E85">
            <v>0.42</v>
          </cell>
          <cell r="O85">
            <v>3</v>
          </cell>
          <cell r="P85">
            <v>0</v>
          </cell>
          <cell r="Q85">
            <v>1</v>
          </cell>
        </row>
        <row r="86">
          <cell r="D86">
            <v>21</v>
          </cell>
          <cell r="E86">
            <v>0.42499999999999999</v>
          </cell>
          <cell r="O86">
            <v>3</v>
          </cell>
          <cell r="P86">
            <v>0</v>
          </cell>
          <cell r="Q86">
            <v>0</v>
          </cell>
        </row>
        <row r="87">
          <cell r="D87">
            <v>20.5</v>
          </cell>
          <cell r="E87">
            <v>0.42499999999999999</v>
          </cell>
          <cell r="O87">
            <v>3</v>
          </cell>
          <cell r="P87">
            <v>0</v>
          </cell>
          <cell r="Q87">
            <v>0</v>
          </cell>
        </row>
        <row r="88">
          <cell r="O88">
            <v>3</v>
          </cell>
          <cell r="P88" t="str">
            <v/>
          </cell>
          <cell r="Q88" t="str">
            <v/>
          </cell>
        </row>
        <row r="89">
          <cell r="O89">
            <v>3</v>
          </cell>
          <cell r="P89" t="str">
            <v/>
          </cell>
          <cell r="Q89" t="str">
            <v/>
          </cell>
        </row>
        <row r="90">
          <cell r="D90">
            <v>20.5</v>
          </cell>
          <cell r="E90">
            <v>0.43</v>
          </cell>
          <cell r="O90">
            <v>3</v>
          </cell>
          <cell r="P90">
            <v>0</v>
          </cell>
          <cell r="Q90">
            <v>0</v>
          </cell>
        </row>
        <row r="91">
          <cell r="D91">
            <v>20.5</v>
          </cell>
          <cell r="E91">
            <v>0.43</v>
          </cell>
          <cell r="O91">
            <v>3</v>
          </cell>
          <cell r="P91">
            <v>0</v>
          </cell>
          <cell r="Q91">
            <v>0</v>
          </cell>
        </row>
        <row r="92">
          <cell r="D92">
            <v>21</v>
          </cell>
          <cell r="E92">
            <v>0.42499999999999999</v>
          </cell>
          <cell r="O92">
            <v>3</v>
          </cell>
          <cell r="P92">
            <v>0</v>
          </cell>
          <cell r="Q92">
            <v>0</v>
          </cell>
        </row>
        <row r="93">
          <cell r="D93">
            <v>22</v>
          </cell>
          <cell r="E93">
            <v>0.42</v>
          </cell>
          <cell r="O93">
            <v>3</v>
          </cell>
          <cell r="P93">
            <v>0</v>
          </cell>
          <cell r="Q93">
            <v>1</v>
          </cell>
        </row>
        <row r="94">
          <cell r="D94">
            <v>22</v>
          </cell>
          <cell r="E94">
            <v>0.42</v>
          </cell>
          <cell r="O94">
            <v>3</v>
          </cell>
          <cell r="P94">
            <v>0</v>
          </cell>
          <cell r="Q94">
            <v>1</v>
          </cell>
        </row>
        <row r="95">
          <cell r="O95">
            <v>4</v>
          </cell>
          <cell r="P95" t="str">
            <v/>
          </cell>
          <cell r="Q95" t="str">
            <v/>
          </cell>
        </row>
        <row r="96">
          <cell r="O96">
            <v>4</v>
          </cell>
          <cell r="P96" t="str">
            <v/>
          </cell>
          <cell r="Q96" t="str">
            <v/>
          </cell>
        </row>
        <row r="97">
          <cell r="D97">
            <v>22.5</v>
          </cell>
          <cell r="E97">
            <v>0.38500000000000001</v>
          </cell>
          <cell r="O97">
            <v>4</v>
          </cell>
          <cell r="P97">
            <v>0</v>
          </cell>
          <cell r="Q97">
            <v>1</v>
          </cell>
        </row>
        <row r="98">
          <cell r="D98">
            <v>22</v>
          </cell>
          <cell r="E98">
            <v>0.41499999999999998</v>
          </cell>
          <cell r="O98">
            <v>4</v>
          </cell>
          <cell r="P98">
            <v>0</v>
          </cell>
          <cell r="Q98">
            <v>1</v>
          </cell>
        </row>
        <row r="99">
          <cell r="D99">
            <v>21.5</v>
          </cell>
          <cell r="E99">
            <v>0.42</v>
          </cell>
          <cell r="O99">
            <v>4</v>
          </cell>
          <cell r="P99">
            <v>0</v>
          </cell>
          <cell r="Q99">
            <v>1</v>
          </cell>
        </row>
        <row r="100">
          <cell r="D100">
            <v>22</v>
          </cell>
          <cell r="E100">
            <v>0.41</v>
          </cell>
          <cell r="O100">
            <v>4</v>
          </cell>
          <cell r="P100">
            <v>0</v>
          </cell>
          <cell r="Q100">
            <v>1</v>
          </cell>
        </row>
        <row r="101">
          <cell r="D101">
            <v>21.5</v>
          </cell>
          <cell r="E101">
            <v>0.41499999999999998</v>
          </cell>
          <cell r="O101">
            <v>4</v>
          </cell>
          <cell r="P101">
            <v>0</v>
          </cell>
          <cell r="Q101">
            <v>1</v>
          </cell>
        </row>
        <row r="102">
          <cell r="O102">
            <v>4</v>
          </cell>
          <cell r="P102" t="str">
            <v/>
          </cell>
          <cell r="Q102" t="str">
            <v/>
          </cell>
        </row>
        <row r="103">
          <cell r="O103">
            <v>4</v>
          </cell>
          <cell r="P103" t="str">
            <v/>
          </cell>
          <cell r="Q103" t="str">
            <v/>
          </cell>
        </row>
        <row r="104">
          <cell r="D104">
            <v>21.5</v>
          </cell>
          <cell r="E104">
            <v>0.41499999999999998</v>
          </cell>
          <cell r="O104">
            <v>4</v>
          </cell>
          <cell r="P104">
            <v>0</v>
          </cell>
          <cell r="Q104">
            <v>1</v>
          </cell>
        </row>
        <row r="105">
          <cell r="D105">
            <v>21.5</v>
          </cell>
          <cell r="E105">
            <v>0.41</v>
          </cell>
          <cell r="O105">
            <v>4</v>
          </cell>
          <cell r="P105">
            <v>0</v>
          </cell>
          <cell r="Q105">
            <v>1</v>
          </cell>
        </row>
        <row r="106">
          <cell r="D106">
            <v>21</v>
          </cell>
          <cell r="E106">
            <v>0.41499999999999998</v>
          </cell>
          <cell r="O106">
            <v>4</v>
          </cell>
          <cell r="P106">
            <v>0</v>
          </cell>
          <cell r="Q106">
            <v>1</v>
          </cell>
        </row>
        <row r="107">
          <cell r="O107">
            <v>4</v>
          </cell>
          <cell r="P107" t="str">
            <v/>
          </cell>
          <cell r="Q107" t="str">
            <v/>
          </cell>
        </row>
        <row r="108">
          <cell r="O108">
            <v>4</v>
          </cell>
          <cell r="P108" t="str">
            <v/>
          </cell>
          <cell r="Q108" t="str">
            <v/>
          </cell>
        </row>
        <row r="109">
          <cell r="O109">
            <v>4</v>
          </cell>
          <cell r="P109" t="str">
            <v/>
          </cell>
          <cell r="Q109" t="str">
            <v/>
          </cell>
        </row>
        <row r="110">
          <cell r="O110">
            <v>4</v>
          </cell>
          <cell r="P110" t="str">
            <v/>
          </cell>
          <cell r="Q110" t="str">
            <v/>
          </cell>
        </row>
        <row r="111">
          <cell r="D111">
            <v>21</v>
          </cell>
          <cell r="E111">
            <v>0.41</v>
          </cell>
          <cell r="O111">
            <v>4</v>
          </cell>
          <cell r="P111">
            <v>0</v>
          </cell>
          <cell r="Q111">
            <v>1</v>
          </cell>
        </row>
        <row r="112">
          <cell r="D112">
            <v>21.5</v>
          </cell>
          <cell r="E112">
            <v>0.40500000000000003</v>
          </cell>
          <cell r="O112">
            <v>4</v>
          </cell>
          <cell r="P112">
            <v>0</v>
          </cell>
          <cell r="Q112">
            <v>1</v>
          </cell>
        </row>
        <row r="113">
          <cell r="D113">
            <v>23.5</v>
          </cell>
          <cell r="E113">
            <v>0.40500000000000003</v>
          </cell>
          <cell r="O113">
            <v>4</v>
          </cell>
          <cell r="P113">
            <v>1</v>
          </cell>
          <cell r="Q113">
            <v>1</v>
          </cell>
        </row>
        <row r="114">
          <cell r="D114">
            <v>22.5</v>
          </cell>
          <cell r="E114">
            <v>0.42499999999999999</v>
          </cell>
          <cell r="O114">
            <v>4</v>
          </cell>
          <cell r="P114">
            <v>0</v>
          </cell>
          <cell r="Q114">
            <v>0</v>
          </cell>
        </row>
        <row r="115">
          <cell r="D115">
            <v>23</v>
          </cell>
          <cell r="E115">
            <v>0.41499999999999998</v>
          </cell>
          <cell r="O115">
            <v>4</v>
          </cell>
          <cell r="P115">
            <v>0</v>
          </cell>
          <cell r="Q115">
            <v>1</v>
          </cell>
        </row>
        <row r="116">
          <cell r="O116">
            <v>4</v>
          </cell>
          <cell r="P116" t="str">
            <v/>
          </cell>
          <cell r="Q116" t="str">
            <v/>
          </cell>
        </row>
        <row r="117">
          <cell r="O117">
            <v>4</v>
          </cell>
          <cell r="P117" t="str">
            <v/>
          </cell>
          <cell r="Q117" t="str">
            <v/>
          </cell>
        </row>
        <row r="118">
          <cell r="D118">
            <v>22.5</v>
          </cell>
          <cell r="E118">
            <v>0.41499999999999998</v>
          </cell>
          <cell r="O118">
            <v>4</v>
          </cell>
          <cell r="P118">
            <v>0</v>
          </cell>
          <cell r="Q118">
            <v>1</v>
          </cell>
        </row>
        <row r="119">
          <cell r="D119">
            <v>22</v>
          </cell>
          <cell r="E119">
            <v>0.44</v>
          </cell>
          <cell r="O119">
            <v>4</v>
          </cell>
          <cell r="P119">
            <v>0</v>
          </cell>
          <cell r="Q119">
            <v>0</v>
          </cell>
        </row>
        <row r="120">
          <cell r="D120">
            <v>22.5</v>
          </cell>
          <cell r="E120">
            <v>0.42499999999999999</v>
          </cell>
          <cell r="O120">
            <v>4</v>
          </cell>
          <cell r="P120">
            <v>0</v>
          </cell>
          <cell r="Q120">
            <v>0</v>
          </cell>
        </row>
        <row r="121">
          <cell r="D121" t="str">
            <v>22.5</v>
          </cell>
          <cell r="E121">
            <v>0.41499999999999998</v>
          </cell>
          <cell r="O121">
            <v>4</v>
          </cell>
          <cell r="P121">
            <v>1</v>
          </cell>
          <cell r="Q121">
            <v>1</v>
          </cell>
        </row>
        <row r="122">
          <cell r="D122">
            <v>22</v>
          </cell>
          <cell r="E122">
            <v>0.41499999999999998</v>
          </cell>
          <cell r="O122">
            <v>4</v>
          </cell>
          <cell r="P122">
            <v>0</v>
          </cell>
          <cell r="Q122">
            <v>1</v>
          </cell>
        </row>
        <row r="123">
          <cell r="O123">
            <v>4</v>
          </cell>
          <cell r="P123" t="str">
            <v/>
          </cell>
          <cell r="Q123" t="str">
            <v/>
          </cell>
        </row>
        <row r="124">
          <cell r="O124">
            <v>4</v>
          </cell>
          <cell r="P124" t="str">
            <v/>
          </cell>
          <cell r="Q124" t="str">
            <v/>
          </cell>
        </row>
        <row r="125">
          <cell r="O125">
            <v>5</v>
          </cell>
          <cell r="P125" t="str">
            <v/>
          </cell>
          <cell r="Q125" t="str">
            <v/>
          </cell>
        </row>
        <row r="126">
          <cell r="O126">
            <v>5</v>
          </cell>
          <cell r="P126" t="str">
            <v/>
          </cell>
          <cell r="Q126" t="str">
            <v/>
          </cell>
        </row>
        <row r="127">
          <cell r="D127">
            <v>22.5</v>
          </cell>
          <cell r="E127">
            <v>0.42</v>
          </cell>
          <cell r="O127">
            <v>5</v>
          </cell>
          <cell r="P127">
            <v>0</v>
          </cell>
          <cell r="Q127">
            <v>1</v>
          </cell>
        </row>
        <row r="128">
          <cell r="D128">
            <v>22.5</v>
          </cell>
          <cell r="E128">
            <v>0.43</v>
          </cell>
          <cell r="O128">
            <v>5</v>
          </cell>
          <cell r="P128">
            <v>0</v>
          </cell>
          <cell r="Q128">
            <v>0</v>
          </cell>
        </row>
        <row r="129">
          <cell r="D129">
            <v>21</v>
          </cell>
          <cell r="E129">
            <v>0.44500000000000001</v>
          </cell>
          <cell r="O129">
            <v>5</v>
          </cell>
          <cell r="P129">
            <v>0</v>
          </cell>
          <cell r="Q129">
            <v>0</v>
          </cell>
        </row>
        <row r="130">
          <cell r="O130">
            <v>5</v>
          </cell>
          <cell r="P130" t="str">
            <v/>
          </cell>
          <cell r="Q130" t="str">
            <v/>
          </cell>
        </row>
        <row r="131">
          <cell r="O131">
            <v>5</v>
          </cell>
          <cell r="P131" t="str">
            <v/>
          </cell>
          <cell r="Q131" t="str">
            <v/>
          </cell>
        </row>
        <row r="132">
          <cell r="D132">
            <v>21.5</v>
          </cell>
          <cell r="E132">
            <v>0.44</v>
          </cell>
          <cell r="O132">
            <v>5</v>
          </cell>
          <cell r="P132">
            <v>0</v>
          </cell>
          <cell r="Q132">
            <v>0</v>
          </cell>
        </row>
        <row r="133">
          <cell r="D133">
            <v>21</v>
          </cell>
          <cell r="E133">
            <v>0.44500000000000001</v>
          </cell>
          <cell r="O133">
            <v>5</v>
          </cell>
          <cell r="P133">
            <v>0</v>
          </cell>
          <cell r="Q133">
            <v>0</v>
          </cell>
        </row>
        <row r="134">
          <cell r="D134">
            <v>21</v>
          </cell>
          <cell r="E134">
            <v>0.45</v>
          </cell>
          <cell r="O134">
            <v>5</v>
          </cell>
          <cell r="P134">
            <v>0</v>
          </cell>
          <cell r="Q134">
            <v>0</v>
          </cell>
        </row>
        <row r="135">
          <cell r="D135">
            <v>21</v>
          </cell>
          <cell r="E135">
            <v>0.45500000000000002</v>
          </cell>
          <cell r="O135">
            <v>5</v>
          </cell>
          <cell r="P135">
            <v>0</v>
          </cell>
          <cell r="Q135">
            <v>0</v>
          </cell>
        </row>
        <row r="136">
          <cell r="D136">
            <v>22</v>
          </cell>
          <cell r="E136">
            <v>0.45</v>
          </cell>
          <cell r="O136">
            <v>5</v>
          </cell>
          <cell r="P136">
            <v>0</v>
          </cell>
          <cell r="Q136">
            <v>0</v>
          </cell>
        </row>
        <row r="137">
          <cell r="O137">
            <v>5</v>
          </cell>
          <cell r="P137" t="str">
            <v/>
          </cell>
          <cell r="Q137" t="str">
            <v/>
          </cell>
        </row>
        <row r="138">
          <cell r="O138">
            <v>5</v>
          </cell>
          <cell r="P138" t="str">
            <v/>
          </cell>
          <cell r="Q138" t="str">
            <v/>
          </cell>
        </row>
        <row r="139">
          <cell r="O139">
            <v>5</v>
          </cell>
          <cell r="P139" t="str">
            <v/>
          </cell>
          <cell r="Q139" t="str">
            <v/>
          </cell>
        </row>
        <row r="140">
          <cell r="D140">
            <v>21</v>
          </cell>
          <cell r="E140">
            <v>0.46500000000000002</v>
          </cell>
          <cell r="O140">
            <v>5</v>
          </cell>
          <cell r="P140">
            <v>0</v>
          </cell>
          <cell r="Q140">
            <v>0</v>
          </cell>
        </row>
        <row r="141">
          <cell r="D141">
            <v>21</v>
          </cell>
          <cell r="E141">
            <v>0.46</v>
          </cell>
          <cell r="O141">
            <v>5</v>
          </cell>
          <cell r="P141">
            <v>0</v>
          </cell>
          <cell r="Q141">
            <v>0</v>
          </cell>
        </row>
        <row r="142">
          <cell r="D142">
            <v>21.5</v>
          </cell>
          <cell r="E142">
            <v>0.46500000000000002</v>
          </cell>
          <cell r="O142">
            <v>5</v>
          </cell>
          <cell r="P142">
            <v>0</v>
          </cell>
          <cell r="Q142">
            <v>0</v>
          </cell>
        </row>
        <row r="143">
          <cell r="D143">
            <v>21</v>
          </cell>
          <cell r="E143">
            <v>0.46500000000000002</v>
          </cell>
          <cell r="O143">
            <v>5</v>
          </cell>
          <cell r="P143">
            <v>0</v>
          </cell>
          <cell r="Q143">
            <v>0</v>
          </cell>
        </row>
        <row r="144">
          <cell r="O144">
            <v>5</v>
          </cell>
          <cell r="P144" t="str">
            <v/>
          </cell>
          <cell r="Q144" t="str">
            <v/>
          </cell>
        </row>
        <row r="145">
          <cell r="O145">
            <v>5</v>
          </cell>
          <cell r="P145" t="str">
            <v/>
          </cell>
          <cell r="Q145" t="str">
            <v/>
          </cell>
        </row>
        <row r="146">
          <cell r="D146">
            <v>21</v>
          </cell>
          <cell r="E146">
            <v>0.46</v>
          </cell>
          <cell r="O146">
            <v>5</v>
          </cell>
          <cell r="P146">
            <v>0</v>
          </cell>
          <cell r="Q146">
            <v>0</v>
          </cell>
        </row>
        <row r="147">
          <cell r="D147">
            <v>21</v>
          </cell>
          <cell r="E147">
            <v>0.46500000000000002</v>
          </cell>
          <cell r="O147">
            <v>5</v>
          </cell>
          <cell r="P147">
            <v>0</v>
          </cell>
          <cell r="Q147">
            <v>0</v>
          </cell>
        </row>
        <row r="148">
          <cell r="D148">
            <v>21.5</v>
          </cell>
          <cell r="E148">
            <v>0.46</v>
          </cell>
          <cell r="O148">
            <v>5</v>
          </cell>
          <cell r="P148">
            <v>0</v>
          </cell>
          <cell r="Q148">
            <v>0</v>
          </cell>
        </row>
        <row r="149">
          <cell r="D149">
            <v>22</v>
          </cell>
          <cell r="E149">
            <v>0.46</v>
          </cell>
          <cell r="O149">
            <v>5</v>
          </cell>
          <cell r="P149">
            <v>0</v>
          </cell>
          <cell r="Q149">
            <v>0</v>
          </cell>
        </row>
        <row r="150">
          <cell r="D150">
            <v>19</v>
          </cell>
          <cell r="E150">
            <v>0.48499999999999999</v>
          </cell>
          <cell r="O150">
            <v>5</v>
          </cell>
          <cell r="P150">
            <v>0</v>
          </cell>
          <cell r="Q150">
            <v>0</v>
          </cell>
        </row>
        <row r="151">
          <cell r="O151">
            <v>5</v>
          </cell>
          <cell r="P151" t="str">
            <v/>
          </cell>
          <cell r="Q151" t="str">
            <v/>
          </cell>
        </row>
        <row r="152">
          <cell r="O152">
            <v>5</v>
          </cell>
          <cell r="P152" t="str">
            <v/>
          </cell>
          <cell r="Q152" t="str">
            <v/>
          </cell>
        </row>
        <row r="153">
          <cell r="D153">
            <v>18.5</v>
          </cell>
          <cell r="E153">
            <v>0.48499999999999999</v>
          </cell>
          <cell r="O153">
            <v>5</v>
          </cell>
          <cell r="P153">
            <v>0</v>
          </cell>
          <cell r="Q153">
            <v>0</v>
          </cell>
        </row>
        <row r="154">
          <cell r="D154">
            <v>19.5</v>
          </cell>
          <cell r="E154">
            <v>0.47</v>
          </cell>
          <cell r="O154">
            <v>5</v>
          </cell>
          <cell r="P154">
            <v>0</v>
          </cell>
          <cell r="Q154">
            <v>0</v>
          </cell>
        </row>
        <row r="155">
          <cell r="D155">
            <v>20</v>
          </cell>
          <cell r="E155">
            <v>0.47499999999999998</v>
          </cell>
          <cell r="O155">
            <v>5</v>
          </cell>
          <cell r="P155">
            <v>0</v>
          </cell>
          <cell r="Q155">
            <v>0</v>
          </cell>
        </row>
        <row r="156">
          <cell r="D156">
            <v>20</v>
          </cell>
          <cell r="E156">
            <v>0.48</v>
          </cell>
          <cell r="O156">
            <v>6</v>
          </cell>
          <cell r="P156">
            <v>0</v>
          </cell>
          <cell r="Q156">
            <v>0</v>
          </cell>
        </row>
        <row r="157">
          <cell r="D157">
            <v>20</v>
          </cell>
          <cell r="E157">
            <v>0.48</v>
          </cell>
          <cell r="O157">
            <v>6</v>
          </cell>
          <cell r="P157">
            <v>0</v>
          </cell>
          <cell r="Q157">
            <v>0</v>
          </cell>
        </row>
        <row r="158">
          <cell r="O158">
            <v>6</v>
          </cell>
          <cell r="P158" t="str">
            <v/>
          </cell>
          <cell r="Q158" t="str">
            <v/>
          </cell>
        </row>
        <row r="159">
          <cell r="O159">
            <v>6</v>
          </cell>
          <cell r="P159" t="str">
            <v/>
          </cell>
          <cell r="Q159" t="str">
            <v/>
          </cell>
        </row>
        <row r="160">
          <cell r="D160">
            <v>20.5</v>
          </cell>
          <cell r="E160">
            <v>0.48499999999999999</v>
          </cell>
          <cell r="O160">
            <v>6</v>
          </cell>
          <cell r="P160">
            <v>0</v>
          </cell>
          <cell r="Q160">
            <v>0</v>
          </cell>
        </row>
        <row r="161">
          <cell r="D161">
            <v>20</v>
          </cell>
          <cell r="E161">
            <v>0.48</v>
          </cell>
          <cell r="O161">
            <v>6</v>
          </cell>
          <cell r="P161">
            <v>0</v>
          </cell>
          <cell r="Q161">
            <v>0</v>
          </cell>
        </row>
        <row r="162">
          <cell r="D162">
            <v>20</v>
          </cell>
          <cell r="E162">
            <v>0.48</v>
          </cell>
          <cell r="O162">
            <v>6</v>
          </cell>
          <cell r="P162">
            <v>0</v>
          </cell>
          <cell r="Q162">
            <v>0</v>
          </cell>
        </row>
        <row r="163">
          <cell r="D163">
            <v>20.5</v>
          </cell>
          <cell r="E163">
            <v>0.48499999999999999</v>
          </cell>
          <cell r="O163">
            <v>6</v>
          </cell>
          <cell r="P163">
            <v>0</v>
          </cell>
          <cell r="Q163">
            <v>0</v>
          </cell>
        </row>
        <row r="164">
          <cell r="D164">
            <v>20.5</v>
          </cell>
          <cell r="E164">
            <v>0.48499999999999999</v>
          </cell>
          <cell r="O164">
            <v>6</v>
          </cell>
          <cell r="P164">
            <v>0</v>
          </cell>
          <cell r="Q164">
            <v>0</v>
          </cell>
        </row>
        <row r="165">
          <cell r="O165">
            <v>6</v>
          </cell>
          <cell r="P165" t="str">
            <v/>
          </cell>
          <cell r="Q165" t="str">
            <v/>
          </cell>
        </row>
        <row r="166">
          <cell r="O166">
            <v>6</v>
          </cell>
          <cell r="P166" t="str">
            <v/>
          </cell>
          <cell r="Q166" t="str">
            <v/>
          </cell>
        </row>
        <row r="167">
          <cell r="D167">
            <v>21</v>
          </cell>
          <cell r="E167">
            <v>0.49</v>
          </cell>
          <cell r="O167">
            <v>6</v>
          </cell>
          <cell r="P167">
            <v>0</v>
          </cell>
          <cell r="Q167">
            <v>0</v>
          </cell>
        </row>
        <row r="168">
          <cell r="D168">
            <v>20.5</v>
          </cell>
          <cell r="E168">
            <v>0.495</v>
          </cell>
          <cell r="O168">
            <v>6</v>
          </cell>
          <cell r="P168">
            <v>0</v>
          </cell>
          <cell r="Q168">
            <v>0</v>
          </cell>
        </row>
        <row r="169">
          <cell r="D169">
            <v>21</v>
          </cell>
          <cell r="E169">
            <v>0.49</v>
          </cell>
          <cell r="O169">
            <v>6</v>
          </cell>
          <cell r="P169">
            <v>0</v>
          </cell>
          <cell r="Q169">
            <v>0</v>
          </cell>
        </row>
        <row r="170">
          <cell r="D170">
            <v>21</v>
          </cell>
          <cell r="E170">
            <v>0.49</v>
          </cell>
          <cell r="O170">
            <v>6</v>
          </cell>
          <cell r="P170">
            <v>0</v>
          </cell>
          <cell r="Q170">
            <v>0</v>
          </cell>
        </row>
        <row r="171">
          <cell r="D171">
            <v>20.5</v>
          </cell>
          <cell r="E171">
            <v>0.5</v>
          </cell>
          <cell r="O171">
            <v>6</v>
          </cell>
          <cell r="P171">
            <v>0</v>
          </cell>
          <cell r="Q171">
            <v>0</v>
          </cell>
        </row>
        <row r="172">
          <cell r="O172">
            <v>6</v>
          </cell>
          <cell r="P172" t="str">
            <v/>
          </cell>
          <cell r="Q172" t="str">
            <v/>
          </cell>
        </row>
        <row r="173">
          <cell r="O173">
            <v>6</v>
          </cell>
          <cell r="P173" t="str">
            <v/>
          </cell>
          <cell r="Q173" t="str">
            <v/>
          </cell>
        </row>
        <row r="174">
          <cell r="D174">
            <v>20.5</v>
          </cell>
          <cell r="E174">
            <v>0.5</v>
          </cell>
          <cell r="O174">
            <v>6</v>
          </cell>
          <cell r="P174">
            <v>0</v>
          </cell>
          <cell r="Q174">
            <v>0</v>
          </cell>
        </row>
        <row r="175">
          <cell r="D175">
            <v>20.5</v>
          </cell>
          <cell r="E175">
            <v>0.505</v>
          </cell>
          <cell r="O175">
            <v>6</v>
          </cell>
          <cell r="P175">
            <v>0</v>
          </cell>
          <cell r="Q175">
            <v>0</v>
          </cell>
        </row>
        <row r="176">
          <cell r="D176">
            <v>21</v>
          </cell>
          <cell r="E176">
            <v>0.5</v>
          </cell>
          <cell r="O176">
            <v>6</v>
          </cell>
          <cell r="P176">
            <v>0</v>
          </cell>
          <cell r="Q176">
            <v>0</v>
          </cell>
        </row>
        <row r="177">
          <cell r="D177">
            <v>21</v>
          </cell>
          <cell r="E177">
            <v>0.505</v>
          </cell>
          <cell r="O177">
            <v>6</v>
          </cell>
          <cell r="P177">
            <v>0</v>
          </cell>
          <cell r="Q177">
            <v>0</v>
          </cell>
        </row>
        <row r="178">
          <cell r="D178">
            <v>20.5</v>
          </cell>
          <cell r="E178">
            <v>0.505</v>
          </cell>
          <cell r="O178">
            <v>6</v>
          </cell>
          <cell r="P178">
            <v>0</v>
          </cell>
          <cell r="Q178">
            <v>0</v>
          </cell>
        </row>
        <row r="179">
          <cell r="O179">
            <v>6</v>
          </cell>
          <cell r="P179" t="str">
            <v/>
          </cell>
          <cell r="Q179" t="str">
            <v/>
          </cell>
        </row>
        <row r="180">
          <cell r="O180">
            <v>6</v>
          </cell>
          <cell r="P180" t="str">
            <v/>
          </cell>
          <cell r="Q180" t="str">
            <v/>
          </cell>
        </row>
        <row r="181">
          <cell r="D181">
            <v>20.5</v>
          </cell>
          <cell r="E181">
            <v>0.51</v>
          </cell>
          <cell r="O181">
            <v>6</v>
          </cell>
          <cell r="P181">
            <v>0</v>
          </cell>
          <cell r="Q181">
            <v>0</v>
          </cell>
        </row>
        <row r="182">
          <cell r="D182">
            <v>21</v>
          </cell>
          <cell r="E182">
            <v>0.5</v>
          </cell>
          <cell r="O182">
            <v>6</v>
          </cell>
          <cell r="P182">
            <v>0</v>
          </cell>
          <cell r="Q182">
            <v>0</v>
          </cell>
        </row>
        <row r="183">
          <cell r="D183">
            <v>21</v>
          </cell>
          <cell r="E183">
            <v>0.505</v>
          </cell>
          <cell r="O183">
            <v>6</v>
          </cell>
          <cell r="P183">
            <v>0</v>
          </cell>
          <cell r="Q183">
            <v>0</v>
          </cell>
        </row>
        <row r="184">
          <cell r="D184">
            <v>20.5</v>
          </cell>
          <cell r="E184">
            <v>0.495</v>
          </cell>
          <cell r="O184">
            <v>6</v>
          </cell>
          <cell r="P184">
            <v>0</v>
          </cell>
          <cell r="Q184">
            <v>0</v>
          </cell>
        </row>
        <row r="185">
          <cell r="D185">
            <v>20.5</v>
          </cell>
          <cell r="E185">
            <v>0.495</v>
          </cell>
          <cell r="O185">
            <v>6</v>
          </cell>
          <cell r="P185">
            <v>0</v>
          </cell>
          <cell r="Q185">
            <v>0</v>
          </cell>
        </row>
        <row r="186">
          <cell r="O186">
            <v>7</v>
          </cell>
          <cell r="P186" t="str">
            <v/>
          </cell>
          <cell r="Q186" t="str">
            <v/>
          </cell>
        </row>
        <row r="187">
          <cell r="O187">
            <v>7</v>
          </cell>
          <cell r="P187" t="str">
            <v/>
          </cell>
          <cell r="Q187" t="str">
            <v/>
          </cell>
        </row>
        <row r="188">
          <cell r="D188">
            <v>20.5</v>
          </cell>
          <cell r="E188">
            <v>0.5</v>
          </cell>
          <cell r="O188">
            <v>7</v>
          </cell>
          <cell r="P188">
            <v>0</v>
          </cell>
          <cell r="Q188">
            <v>0</v>
          </cell>
        </row>
        <row r="189">
          <cell r="D189">
            <v>20.5</v>
          </cell>
          <cell r="E189">
            <v>0.5</v>
          </cell>
          <cell r="O189">
            <v>7</v>
          </cell>
          <cell r="P189">
            <v>0</v>
          </cell>
          <cell r="Q189">
            <v>0</v>
          </cell>
        </row>
        <row r="190">
          <cell r="D190">
            <v>20.5</v>
          </cell>
          <cell r="E190">
            <v>0.505</v>
          </cell>
          <cell r="O190">
            <v>7</v>
          </cell>
          <cell r="P190">
            <v>0</v>
          </cell>
          <cell r="Q190">
            <v>0</v>
          </cell>
        </row>
        <row r="191">
          <cell r="D191">
            <v>21</v>
          </cell>
          <cell r="E191">
            <v>0.51</v>
          </cell>
          <cell r="O191">
            <v>7</v>
          </cell>
          <cell r="P191">
            <v>0</v>
          </cell>
          <cell r="Q191">
            <v>0</v>
          </cell>
        </row>
        <row r="192">
          <cell r="D192">
            <v>20.5</v>
          </cell>
          <cell r="E192">
            <v>0.52500000000000002</v>
          </cell>
          <cell r="O192">
            <v>7</v>
          </cell>
          <cell r="P192">
            <v>0</v>
          </cell>
          <cell r="Q192">
            <v>0</v>
          </cell>
        </row>
        <row r="193">
          <cell r="O193">
            <v>7</v>
          </cell>
          <cell r="P193" t="str">
            <v/>
          </cell>
          <cell r="Q193" t="str">
            <v/>
          </cell>
        </row>
        <row r="194">
          <cell r="O194">
            <v>7</v>
          </cell>
          <cell r="P194" t="str">
            <v/>
          </cell>
          <cell r="Q194" t="str">
            <v/>
          </cell>
        </row>
        <row r="195">
          <cell r="D195">
            <v>20.5</v>
          </cell>
          <cell r="E195">
            <v>0.54</v>
          </cell>
          <cell r="O195">
            <v>7</v>
          </cell>
          <cell r="P195">
            <v>0</v>
          </cell>
          <cell r="Q195">
            <v>1</v>
          </cell>
        </row>
        <row r="196">
          <cell r="D196">
            <v>20.5</v>
          </cell>
          <cell r="E196">
            <v>0.53</v>
          </cell>
          <cell r="O196">
            <v>7</v>
          </cell>
        </row>
        <row r="197">
          <cell r="D197">
            <v>20.5</v>
          </cell>
          <cell r="E197">
            <v>0.53</v>
          </cell>
          <cell r="O197">
            <v>7</v>
          </cell>
          <cell r="P197">
            <v>0</v>
          </cell>
          <cell r="Q197">
            <v>0</v>
          </cell>
        </row>
        <row r="198">
          <cell r="D198">
            <v>21</v>
          </cell>
          <cell r="E198">
            <v>0.53</v>
          </cell>
          <cell r="O198">
            <v>7</v>
          </cell>
          <cell r="P198">
            <v>0</v>
          </cell>
          <cell r="Q198">
            <v>0</v>
          </cell>
        </row>
        <row r="199">
          <cell r="D199">
            <v>21</v>
          </cell>
          <cell r="E199">
            <v>0.53500000000000003</v>
          </cell>
          <cell r="O199">
            <v>7</v>
          </cell>
          <cell r="P199">
            <v>0</v>
          </cell>
          <cell r="Q199">
            <v>1</v>
          </cell>
        </row>
        <row r="200">
          <cell r="O200">
            <v>7</v>
          </cell>
          <cell r="P200" t="str">
            <v/>
          </cell>
          <cell r="Q200" t="str">
            <v/>
          </cell>
        </row>
        <row r="201">
          <cell r="O201">
            <v>7</v>
          </cell>
          <cell r="P201" t="str">
            <v/>
          </cell>
          <cell r="Q201" t="str">
            <v/>
          </cell>
        </row>
        <row r="202">
          <cell r="D202">
            <v>20.5</v>
          </cell>
          <cell r="E202">
            <v>0.53</v>
          </cell>
          <cell r="O202">
            <v>7</v>
          </cell>
          <cell r="P202">
            <v>0</v>
          </cell>
          <cell r="Q202">
            <v>0</v>
          </cell>
        </row>
        <row r="203">
          <cell r="D203">
            <v>20.5</v>
          </cell>
          <cell r="E203">
            <v>0.53</v>
          </cell>
          <cell r="O203">
            <v>7</v>
          </cell>
          <cell r="P203">
            <v>0</v>
          </cell>
          <cell r="Q203">
            <v>0</v>
          </cell>
        </row>
        <row r="204">
          <cell r="D204">
            <v>20.5</v>
          </cell>
          <cell r="E204">
            <v>0.52500000000000002</v>
          </cell>
          <cell r="O204">
            <v>7</v>
          </cell>
          <cell r="P204">
            <v>0</v>
          </cell>
          <cell r="Q204">
            <v>0</v>
          </cell>
        </row>
        <row r="205">
          <cell r="D205">
            <v>21</v>
          </cell>
          <cell r="E205">
            <v>0.53</v>
          </cell>
          <cell r="O205">
            <v>7</v>
          </cell>
          <cell r="P205">
            <v>0</v>
          </cell>
          <cell r="Q205">
            <v>0</v>
          </cell>
        </row>
        <row r="206">
          <cell r="D206">
            <v>20.5</v>
          </cell>
          <cell r="E206">
            <v>0.53</v>
          </cell>
          <cell r="O206">
            <v>7</v>
          </cell>
          <cell r="P206">
            <v>0</v>
          </cell>
          <cell r="Q206">
            <v>0</v>
          </cell>
        </row>
        <row r="207">
          <cell r="O207">
            <v>7</v>
          </cell>
          <cell r="P207" t="str">
            <v/>
          </cell>
          <cell r="Q207" t="str">
            <v/>
          </cell>
        </row>
        <row r="208">
          <cell r="O208">
            <v>7</v>
          </cell>
          <cell r="P208" t="str">
            <v/>
          </cell>
          <cell r="Q208" t="str">
            <v/>
          </cell>
        </row>
        <row r="209">
          <cell r="D209">
            <v>20.5</v>
          </cell>
          <cell r="E209">
            <v>0.53</v>
          </cell>
          <cell r="O209">
            <v>7</v>
          </cell>
          <cell r="P209">
            <v>0</v>
          </cell>
          <cell r="Q209">
            <v>0</v>
          </cell>
        </row>
        <row r="210">
          <cell r="D210">
            <v>20.5</v>
          </cell>
          <cell r="E210">
            <v>0.53</v>
          </cell>
          <cell r="O210">
            <v>7</v>
          </cell>
          <cell r="P210">
            <v>0</v>
          </cell>
          <cell r="Q210">
            <v>0</v>
          </cell>
        </row>
        <row r="211">
          <cell r="D211">
            <v>20.5</v>
          </cell>
          <cell r="E211">
            <v>0.52500000000000002</v>
          </cell>
          <cell r="O211">
            <v>7</v>
          </cell>
          <cell r="P211">
            <v>0</v>
          </cell>
          <cell r="Q211">
            <v>0</v>
          </cell>
        </row>
        <row r="212">
          <cell r="D212">
            <v>20.5</v>
          </cell>
          <cell r="E212">
            <v>0.53</v>
          </cell>
          <cell r="O212">
            <v>7</v>
          </cell>
          <cell r="P212">
            <v>0</v>
          </cell>
          <cell r="Q212">
            <v>0</v>
          </cell>
        </row>
        <row r="213">
          <cell r="D213">
            <v>21</v>
          </cell>
          <cell r="E213">
            <v>0.52500000000000002</v>
          </cell>
          <cell r="O213">
            <v>7</v>
          </cell>
          <cell r="P213">
            <v>0</v>
          </cell>
          <cell r="Q213">
            <v>0</v>
          </cell>
        </row>
        <row r="214">
          <cell r="O214">
            <v>7</v>
          </cell>
          <cell r="P214" t="str">
            <v/>
          </cell>
          <cell r="Q214" t="str">
            <v/>
          </cell>
        </row>
        <row r="215">
          <cell r="O215">
            <v>7</v>
          </cell>
          <cell r="P215" t="str">
            <v/>
          </cell>
          <cell r="Q215" t="str">
            <v/>
          </cell>
        </row>
        <row r="216">
          <cell r="D216">
            <v>21</v>
          </cell>
          <cell r="E216">
            <v>0.52</v>
          </cell>
          <cell r="O216">
            <v>7</v>
          </cell>
          <cell r="P216">
            <v>0</v>
          </cell>
          <cell r="Q216">
            <v>0</v>
          </cell>
        </row>
        <row r="217">
          <cell r="D217">
            <v>21</v>
          </cell>
          <cell r="E217">
            <v>0.52500000000000002</v>
          </cell>
          <cell r="O217">
            <v>8</v>
          </cell>
          <cell r="P217">
            <v>0</v>
          </cell>
          <cell r="Q217">
            <v>0</v>
          </cell>
        </row>
        <row r="218">
          <cell r="D218">
            <v>21</v>
          </cell>
          <cell r="E218">
            <v>0.52500000000000002</v>
          </cell>
          <cell r="O218">
            <v>8</v>
          </cell>
          <cell r="P218">
            <v>0</v>
          </cell>
          <cell r="Q218">
            <v>0</v>
          </cell>
        </row>
        <row r="219">
          <cell r="D219">
            <v>21</v>
          </cell>
          <cell r="E219">
            <v>0.52</v>
          </cell>
          <cell r="O219">
            <v>8</v>
          </cell>
          <cell r="P219">
            <v>0</v>
          </cell>
          <cell r="Q219">
            <v>0</v>
          </cell>
        </row>
        <row r="220">
          <cell r="D220">
            <v>21</v>
          </cell>
          <cell r="E220">
            <v>0.52500000000000002</v>
          </cell>
          <cell r="O220">
            <v>8</v>
          </cell>
          <cell r="P220">
            <v>0</v>
          </cell>
          <cell r="Q220">
            <v>0</v>
          </cell>
        </row>
        <row r="221">
          <cell r="O221">
            <v>8</v>
          </cell>
          <cell r="P221" t="str">
            <v/>
          </cell>
          <cell r="Q221" t="str">
            <v/>
          </cell>
        </row>
        <row r="222">
          <cell r="O222">
            <v>8</v>
          </cell>
          <cell r="P222" t="str">
            <v/>
          </cell>
          <cell r="Q222" t="str">
            <v/>
          </cell>
        </row>
        <row r="223">
          <cell r="D223">
            <v>21</v>
          </cell>
          <cell r="E223">
            <v>0.52</v>
          </cell>
          <cell r="O223">
            <v>8</v>
          </cell>
          <cell r="P223">
            <v>0</v>
          </cell>
          <cell r="Q223">
            <v>0</v>
          </cell>
        </row>
        <row r="224">
          <cell r="D224">
            <v>21</v>
          </cell>
          <cell r="E224">
            <v>0.51500000000000001</v>
          </cell>
          <cell r="O224">
            <v>8</v>
          </cell>
          <cell r="P224">
            <v>0</v>
          </cell>
          <cell r="Q224">
            <v>0</v>
          </cell>
        </row>
        <row r="225">
          <cell r="D225">
            <v>21</v>
          </cell>
          <cell r="E225">
            <v>0.52</v>
          </cell>
          <cell r="O225">
            <v>8</v>
          </cell>
          <cell r="P225">
            <v>0</v>
          </cell>
          <cell r="Q225">
            <v>0</v>
          </cell>
        </row>
        <row r="226">
          <cell r="D226">
            <v>21</v>
          </cell>
          <cell r="E226">
            <v>0.52</v>
          </cell>
          <cell r="O226">
            <v>8</v>
          </cell>
          <cell r="P226">
            <v>0</v>
          </cell>
          <cell r="Q226">
            <v>0</v>
          </cell>
        </row>
        <row r="227">
          <cell r="D227">
            <v>21</v>
          </cell>
          <cell r="E227">
            <v>0.52</v>
          </cell>
          <cell r="O227">
            <v>8</v>
          </cell>
          <cell r="P227">
            <v>0</v>
          </cell>
          <cell r="Q227">
            <v>0</v>
          </cell>
        </row>
        <row r="228">
          <cell r="O228">
            <v>8</v>
          </cell>
          <cell r="P228" t="str">
            <v/>
          </cell>
          <cell r="Q228" t="str">
            <v/>
          </cell>
        </row>
        <row r="229">
          <cell r="O229">
            <v>8</v>
          </cell>
          <cell r="P229" t="str">
            <v/>
          </cell>
          <cell r="Q229" t="str">
            <v/>
          </cell>
        </row>
        <row r="230">
          <cell r="D230">
            <v>21</v>
          </cell>
          <cell r="E230">
            <v>0.52</v>
          </cell>
          <cell r="O230">
            <v>8</v>
          </cell>
          <cell r="P230">
            <v>0</v>
          </cell>
          <cell r="Q230">
            <v>0</v>
          </cell>
        </row>
        <row r="231">
          <cell r="O231">
            <v>8</v>
          </cell>
          <cell r="P231" t="str">
            <v/>
          </cell>
          <cell r="Q231" t="str">
            <v/>
          </cell>
        </row>
        <row r="232">
          <cell r="D232">
            <v>21</v>
          </cell>
          <cell r="E232">
            <v>0.52</v>
          </cell>
          <cell r="O232">
            <v>8</v>
          </cell>
          <cell r="P232">
            <v>0</v>
          </cell>
          <cell r="Q232">
            <v>0</v>
          </cell>
        </row>
        <row r="233">
          <cell r="D233">
            <v>21</v>
          </cell>
          <cell r="E233">
            <v>0.52500000000000002</v>
          </cell>
          <cell r="O233">
            <v>8</v>
          </cell>
          <cell r="P233">
            <v>0</v>
          </cell>
          <cell r="Q233">
            <v>0</v>
          </cell>
        </row>
        <row r="234">
          <cell r="D234">
            <v>21</v>
          </cell>
          <cell r="E234">
            <v>0.52500000000000002</v>
          </cell>
          <cell r="O234">
            <v>8</v>
          </cell>
          <cell r="P234">
            <v>0</v>
          </cell>
          <cell r="Q234">
            <v>0</v>
          </cell>
        </row>
        <row r="235">
          <cell r="O235">
            <v>8</v>
          </cell>
          <cell r="P235" t="str">
            <v/>
          </cell>
          <cell r="Q235" t="str">
            <v/>
          </cell>
        </row>
        <row r="236">
          <cell r="O236">
            <v>8</v>
          </cell>
          <cell r="P236" t="str">
            <v/>
          </cell>
          <cell r="Q236" t="str">
            <v/>
          </cell>
        </row>
        <row r="237">
          <cell r="D237">
            <v>21</v>
          </cell>
          <cell r="E237">
            <v>0.53</v>
          </cell>
          <cell r="O237">
            <v>8</v>
          </cell>
          <cell r="P237">
            <v>0</v>
          </cell>
          <cell r="Q237">
            <v>0</v>
          </cell>
        </row>
        <row r="238">
          <cell r="D238">
            <v>21</v>
          </cell>
          <cell r="E238">
            <v>0.53500000000000003</v>
          </cell>
          <cell r="O238">
            <v>8</v>
          </cell>
          <cell r="P238">
            <v>0</v>
          </cell>
          <cell r="Q238">
            <v>1</v>
          </cell>
        </row>
        <row r="239">
          <cell r="D239">
            <v>21</v>
          </cell>
          <cell r="E239">
            <v>0.52500000000000002</v>
          </cell>
          <cell r="O239">
            <v>8</v>
          </cell>
          <cell r="P239">
            <v>0</v>
          </cell>
          <cell r="Q239">
            <v>0</v>
          </cell>
        </row>
        <row r="240">
          <cell r="D240">
            <v>21</v>
          </cell>
          <cell r="E240">
            <v>0.52500000000000002</v>
          </cell>
          <cell r="O240">
            <v>8</v>
          </cell>
          <cell r="P240">
            <v>0</v>
          </cell>
          <cell r="Q240">
            <v>0</v>
          </cell>
        </row>
        <row r="241">
          <cell r="D241">
            <v>21</v>
          </cell>
          <cell r="E241">
            <v>0.52500000000000002</v>
          </cell>
          <cell r="O241">
            <v>8</v>
          </cell>
          <cell r="P241">
            <v>0</v>
          </cell>
          <cell r="Q241">
            <v>0</v>
          </cell>
        </row>
        <row r="242">
          <cell r="O242">
            <v>8</v>
          </cell>
          <cell r="P242" t="str">
            <v/>
          </cell>
          <cell r="Q242" t="str">
            <v/>
          </cell>
        </row>
        <row r="243">
          <cell r="O243">
            <v>8</v>
          </cell>
          <cell r="P243" t="str">
            <v/>
          </cell>
          <cell r="Q243" t="str">
            <v/>
          </cell>
        </row>
        <row r="244">
          <cell r="D244">
            <v>21</v>
          </cell>
          <cell r="E244">
            <v>0.54</v>
          </cell>
          <cell r="O244">
            <v>8</v>
          </cell>
          <cell r="P244">
            <v>0</v>
          </cell>
          <cell r="Q244">
            <v>1</v>
          </cell>
        </row>
        <row r="245">
          <cell r="D245">
            <v>21</v>
          </cell>
          <cell r="E245">
            <v>0.54</v>
          </cell>
          <cell r="O245">
            <v>8</v>
          </cell>
          <cell r="P245">
            <v>0</v>
          </cell>
          <cell r="Q245">
            <v>1</v>
          </cell>
        </row>
        <row r="246">
          <cell r="D246">
            <v>20.5</v>
          </cell>
          <cell r="E246">
            <v>0.54500000000000004</v>
          </cell>
          <cell r="O246">
            <v>8</v>
          </cell>
          <cell r="P246">
            <v>0</v>
          </cell>
          <cell r="Q246">
            <v>1</v>
          </cell>
        </row>
        <row r="247">
          <cell r="D247">
            <v>20.5</v>
          </cell>
          <cell r="E247">
            <v>0.54</v>
          </cell>
          <cell r="O247">
            <v>8</v>
          </cell>
          <cell r="P247">
            <v>0</v>
          </cell>
          <cell r="Q247">
            <v>1</v>
          </cell>
        </row>
        <row r="248">
          <cell r="D248">
            <v>20.5</v>
          </cell>
          <cell r="E248">
            <v>0.54</v>
          </cell>
          <cell r="O248">
            <v>9</v>
          </cell>
          <cell r="P248">
            <v>0</v>
          </cell>
          <cell r="Q248">
            <v>1</v>
          </cell>
        </row>
        <row r="249">
          <cell r="O249">
            <v>9</v>
          </cell>
          <cell r="P249" t="str">
            <v/>
          </cell>
          <cell r="Q249" t="str">
            <v/>
          </cell>
        </row>
        <row r="250">
          <cell r="O250">
            <v>9</v>
          </cell>
          <cell r="P250" t="str">
            <v/>
          </cell>
          <cell r="Q250" t="str">
            <v/>
          </cell>
        </row>
        <row r="251">
          <cell r="D251">
            <v>20.5</v>
          </cell>
          <cell r="E251">
            <v>0.53</v>
          </cell>
          <cell r="O251">
            <v>9</v>
          </cell>
          <cell r="P251">
            <v>0</v>
          </cell>
          <cell r="Q251">
            <v>0</v>
          </cell>
        </row>
        <row r="252">
          <cell r="D252">
            <v>20.5</v>
          </cell>
          <cell r="E252">
            <v>0.53500000000000003</v>
          </cell>
          <cell r="O252">
            <v>9</v>
          </cell>
          <cell r="P252">
            <v>0</v>
          </cell>
          <cell r="Q252">
            <v>1</v>
          </cell>
        </row>
        <row r="253">
          <cell r="D253">
            <v>20.5</v>
          </cell>
          <cell r="E253">
            <v>0.54</v>
          </cell>
          <cell r="O253">
            <v>9</v>
          </cell>
          <cell r="P253">
            <v>0</v>
          </cell>
          <cell r="Q253">
            <v>1</v>
          </cell>
        </row>
        <row r="254">
          <cell r="D254">
            <v>21</v>
          </cell>
          <cell r="E254">
            <v>0.54</v>
          </cell>
          <cell r="O254">
            <v>9</v>
          </cell>
          <cell r="P254">
            <v>0</v>
          </cell>
          <cell r="Q254">
            <v>1</v>
          </cell>
        </row>
        <row r="255">
          <cell r="D255">
            <v>21</v>
          </cell>
          <cell r="E255">
            <v>0.53500000000000003</v>
          </cell>
          <cell r="O255">
            <v>9</v>
          </cell>
          <cell r="P255">
            <v>0</v>
          </cell>
          <cell r="Q255">
            <v>1</v>
          </cell>
        </row>
        <row r="256">
          <cell r="O256">
            <v>9</v>
          </cell>
          <cell r="P256" t="str">
            <v/>
          </cell>
          <cell r="Q256" t="str">
            <v/>
          </cell>
        </row>
        <row r="257">
          <cell r="O257">
            <v>9</v>
          </cell>
          <cell r="P257" t="str">
            <v/>
          </cell>
          <cell r="Q257" t="str">
            <v/>
          </cell>
        </row>
        <row r="258">
          <cell r="D258">
            <v>20.5</v>
          </cell>
          <cell r="E258">
            <v>0.53</v>
          </cell>
          <cell r="O258">
            <v>9</v>
          </cell>
          <cell r="P258">
            <v>0</v>
          </cell>
          <cell r="Q258">
            <v>0</v>
          </cell>
        </row>
        <row r="259">
          <cell r="D259">
            <v>20.5</v>
          </cell>
          <cell r="E259">
            <v>0.53</v>
          </cell>
          <cell r="O259">
            <v>9</v>
          </cell>
          <cell r="P259">
            <v>0</v>
          </cell>
          <cell r="Q259">
            <v>0</v>
          </cell>
        </row>
        <row r="260">
          <cell r="D260">
            <v>20.5</v>
          </cell>
          <cell r="E260">
            <v>0.53</v>
          </cell>
          <cell r="O260">
            <v>9</v>
          </cell>
          <cell r="P260">
            <v>0</v>
          </cell>
          <cell r="Q260">
            <v>0</v>
          </cell>
        </row>
        <row r="261">
          <cell r="D261">
            <v>20.5</v>
          </cell>
          <cell r="E261">
            <v>0.53</v>
          </cell>
          <cell r="O261">
            <v>9</v>
          </cell>
          <cell r="P261">
            <v>0</v>
          </cell>
          <cell r="Q261">
            <v>0</v>
          </cell>
        </row>
        <row r="262">
          <cell r="D262">
            <v>20.5</v>
          </cell>
          <cell r="E262">
            <v>0.53</v>
          </cell>
          <cell r="O262">
            <v>9</v>
          </cell>
          <cell r="P262">
            <v>0</v>
          </cell>
          <cell r="Q262">
            <v>0</v>
          </cell>
        </row>
        <row r="263">
          <cell r="O263">
            <v>9</v>
          </cell>
          <cell r="P263" t="str">
            <v/>
          </cell>
          <cell r="Q263" t="str">
            <v/>
          </cell>
        </row>
        <row r="264">
          <cell r="O264">
            <v>9</v>
          </cell>
          <cell r="P264" t="str">
            <v/>
          </cell>
          <cell r="Q264" t="str">
            <v/>
          </cell>
        </row>
        <row r="265">
          <cell r="D265">
            <v>20</v>
          </cell>
          <cell r="E265">
            <v>0.52500000000000002</v>
          </cell>
          <cell r="O265">
            <v>9</v>
          </cell>
          <cell r="P265">
            <v>0</v>
          </cell>
          <cell r="Q265">
            <v>0</v>
          </cell>
        </row>
        <row r="266">
          <cell r="D266">
            <v>20</v>
          </cell>
          <cell r="E266">
            <v>0.52500000000000002</v>
          </cell>
          <cell r="O266">
            <v>9</v>
          </cell>
          <cell r="P266">
            <v>0</v>
          </cell>
          <cell r="Q266">
            <v>0</v>
          </cell>
        </row>
        <row r="267">
          <cell r="D267">
            <v>20</v>
          </cell>
          <cell r="E267">
            <v>0.52</v>
          </cell>
          <cell r="O267">
            <v>9</v>
          </cell>
          <cell r="P267">
            <v>0</v>
          </cell>
          <cell r="Q267">
            <v>0</v>
          </cell>
        </row>
        <row r="268">
          <cell r="D268">
            <v>20.5</v>
          </cell>
          <cell r="E268">
            <v>0.52500000000000002</v>
          </cell>
          <cell r="O268">
            <v>9</v>
          </cell>
          <cell r="P268">
            <v>0</v>
          </cell>
          <cell r="Q268">
            <v>0</v>
          </cell>
        </row>
        <row r="269">
          <cell r="D269">
            <v>20.5</v>
          </cell>
          <cell r="E269">
            <v>0.52500000000000002</v>
          </cell>
          <cell r="O269">
            <v>9</v>
          </cell>
          <cell r="P269">
            <v>0</v>
          </cell>
          <cell r="Q269">
            <v>0</v>
          </cell>
        </row>
        <row r="270">
          <cell r="O270">
            <v>9</v>
          </cell>
          <cell r="P270" t="str">
            <v/>
          </cell>
          <cell r="Q270" t="str">
            <v/>
          </cell>
        </row>
        <row r="271">
          <cell r="O271">
            <v>9</v>
          </cell>
          <cell r="P271" t="str">
            <v/>
          </cell>
          <cell r="Q271" t="str">
            <v/>
          </cell>
        </row>
        <row r="272">
          <cell r="D272">
            <v>20.5</v>
          </cell>
          <cell r="E272">
            <v>0.52500000000000002</v>
          </cell>
          <cell r="O272">
            <v>9</v>
          </cell>
          <cell r="P272">
            <v>0</v>
          </cell>
          <cell r="Q272">
            <v>0</v>
          </cell>
        </row>
        <row r="273">
          <cell r="D273">
            <v>20.5</v>
          </cell>
          <cell r="E273">
            <v>0.53</v>
          </cell>
          <cell r="O273">
            <v>9</v>
          </cell>
          <cell r="P273">
            <v>0</v>
          </cell>
          <cell r="Q273">
            <v>0</v>
          </cell>
        </row>
        <row r="274">
          <cell r="D274">
            <v>20.5</v>
          </cell>
          <cell r="E274">
            <v>0.53</v>
          </cell>
          <cell r="O274">
            <v>9</v>
          </cell>
          <cell r="P274">
            <v>0</v>
          </cell>
          <cell r="Q274">
            <v>0</v>
          </cell>
        </row>
        <row r="275">
          <cell r="D275">
            <v>20.5</v>
          </cell>
          <cell r="E275">
            <v>0.53</v>
          </cell>
          <cell r="O275">
            <v>9</v>
          </cell>
          <cell r="P275">
            <v>0</v>
          </cell>
          <cell r="Q275">
            <v>0</v>
          </cell>
        </row>
        <row r="276">
          <cell r="D276">
            <v>20.5</v>
          </cell>
          <cell r="E276">
            <v>0.53</v>
          </cell>
          <cell r="O276">
            <v>9</v>
          </cell>
          <cell r="P276">
            <v>0</v>
          </cell>
          <cell r="Q276">
            <v>0</v>
          </cell>
        </row>
        <row r="277">
          <cell r="O277">
            <v>9</v>
          </cell>
          <cell r="P277" t="str">
            <v/>
          </cell>
          <cell r="Q277" t="str">
            <v/>
          </cell>
        </row>
        <row r="278">
          <cell r="O278">
            <v>10</v>
          </cell>
          <cell r="P278" t="str">
            <v/>
          </cell>
          <cell r="Q278" t="str">
            <v/>
          </cell>
        </row>
        <row r="279">
          <cell r="D279">
            <v>20.5</v>
          </cell>
          <cell r="E279">
            <v>0.53500000000000003</v>
          </cell>
          <cell r="O279">
            <v>10</v>
          </cell>
          <cell r="P279">
            <v>0</v>
          </cell>
          <cell r="Q279">
            <v>1</v>
          </cell>
        </row>
        <row r="280">
          <cell r="D280">
            <v>20.5</v>
          </cell>
          <cell r="E280">
            <v>0.54</v>
          </cell>
          <cell r="O280">
            <v>10</v>
          </cell>
          <cell r="P280">
            <v>0</v>
          </cell>
          <cell r="Q280">
            <v>1</v>
          </cell>
        </row>
        <row r="281">
          <cell r="D281">
            <v>20.5</v>
          </cell>
          <cell r="E281">
            <v>0.54</v>
          </cell>
          <cell r="O281">
            <v>10</v>
          </cell>
          <cell r="P281">
            <v>0</v>
          </cell>
          <cell r="Q281">
            <v>1</v>
          </cell>
        </row>
        <row r="282">
          <cell r="D282">
            <v>20.5</v>
          </cell>
          <cell r="E282">
            <v>0.54</v>
          </cell>
          <cell r="O282">
            <v>10</v>
          </cell>
          <cell r="P282">
            <v>0</v>
          </cell>
          <cell r="Q282">
            <v>1</v>
          </cell>
        </row>
        <row r="283">
          <cell r="D283">
            <v>20.5</v>
          </cell>
          <cell r="E283">
            <v>0.54</v>
          </cell>
          <cell r="O283">
            <v>10</v>
          </cell>
          <cell r="P283">
            <v>0</v>
          </cell>
          <cell r="Q283">
            <v>1</v>
          </cell>
        </row>
        <row r="284">
          <cell r="O284">
            <v>10</v>
          </cell>
          <cell r="P284" t="str">
            <v/>
          </cell>
          <cell r="Q284" t="str">
            <v/>
          </cell>
        </row>
        <row r="285">
          <cell r="O285">
            <v>10</v>
          </cell>
          <cell r="P285" t="str">
            <v/>
          </cell>
          <cell r="Q285" t="str">
            <v/>
          </cell>
        </row>
        <row r="286">
          <cell r="D286">
            <v>20.5</v>
          </cell>
          <cell r="E286">
            <v>0.52500000000000002</v>
          </cell>
          <cell r="O286">
            <v>10</v>
          </cell>
          <cell r="P286">
            <v>0</v>
          </cell>
          <cell r="Q286">
            <v>0</v>
          </cell>
        </row>
        <row r="287">
          <cell r="D287">
            <v>20.5</v>
          </cell>
          <cell r="E287">
            <v>0.52</v>
          </cell>
          <cell r="O287">
            <v>10</v>
          </cell>
          <cell r="P287">
            <v>0</v>
          </cell>
          <cell r="Q287">
            <v>0</v>
          </cell>
        </row>
        <row r="288">
          <cell r="D288">
            <v>20.5</v>
          </cell>
          <cell r="E288">
            <v>0.52500000000000002</v>
          </cell>
          <cell r="O288">
            <v>10</v>
          </cell>
          <cell r="P288">
            <v>0</v>
          </cell>
          <cell r="Q288">
            <v>0</v>
          </cell>
        </row>
        <row r="289">
          <cell r="O289">
            <v>10</v>
          </cell>
          <cell r="P289" t="str">
            <v/>
          </cell>
          <cell r="Q289" t="str">
            <v/>
          </cell>
        </row>
        <row r="290">
          <cell r="D290">
            <v>20</v>
          </cell>
          <cell r="E290">
            <v>0.52500000000000002</v>
          </cell>
          <cell r="O290">
            <v>10</v>
          </cell>
          <cell r="P290">
            <v>0</v>
          </cell>
          <cell r="Q290">
            <v>0</v>
          </cell>
        </row>
        <row r="291">
          <cell r="O291">
            <v>10</v>
          </cell>
          <cell r="P291" t="str">
            <v/>
          </cell>
          <cell r="Q291" t="str">
            <v/>
          </cell>
        </row>
        <row r="292">
          <cell r="O292">
            <v>10</v>
          </cell>
          <cell r="P292" t="str">
            <v/>
          </cell>
          <cell r="Q292" t="str">
            <v/>
          </cell>
        </row>
        <row r="293">
          <cell r="D293">
            <v>20.5</v>
          </cell>
          <cell r="E293">
            <v>0.53</v>
          </cell>
          <cell r="O293">
            <v>10</v>
          </cell>
          <cell r="P293">
            <v>0</v>
          </cell>
          <cell r="Q293">
            <v>0</v>
          </cell>
        </row>
        <row r="294">
          <cell r="D294">
            <v>20.5</v>
          </cell>
          <cell r="E294">
            <v>0.53</v>
          </cell>
          <cell r="O294">
            <v>10</v>
          </cell>
          <cell r="P294">
            <v>0</v>
          </cell>
          <cell r="Q294">
            <v>0</v>
          </cell>
        </row>
        <row r="295">
          <cell r="D295">
            <v>20</v>
          </cell>
          <cell r="E295">
            <v>0.54</v>
          </cell>
          <cell r="O295">
            <v>10</v>
          </cell>
          <cell r="P295">
            <v>0</v>
          </cell>
          <cell r="Q295">
            <v>1</v>
          </cell>
        </row>
        <row r="296">
          <cell r="D296">
            <v>19.5</v>
          </cell>
          <cell r="E296">
            <v>0.54500000000000004</v>
          </cell>
          <cell r="O296">
            <v>10</v>
          </cell>
          <cell r="P296">
            <v>0</v>
          </cell>
          <cell r="Q296">
            <v>1</v>
          </cell>
        </row>
        <row r="297">
          <cell r="D297">
            <v>19</v>
          </cell>
          <cell r="E297">
            <v>0.54500000000000004</v>
          </cell>
          <cell r="O297">
            <v>10</v>
          </cell>
          <cell r="P297">
            <v>0</v>
          </cell>
          <cell r="Q297">
            <v>1</v>
          </cell>
        </row>
        <row r="298">
          <cell r="O298">
            <v>10</v>
          </cell>
          <cell r="P298" t="str">
            <v/>
          </cell>
          <cell r="Q298" t="str">
            <v/>
          </cell>
        </row>
        <row r="299">
          <cell r="O299">
            <v>10</v>
          </cell>
          <cell r="P299" t="str">
            <v/>
          </cell>
          <cell r="Q299" t="str">
            <v/>
          </cell>
        </row>
        <row r="300">
          <cell r="D300">
            <v>18.5</v>
          </cell>
          <cell r="E300">
            <v>0.54500000000000004</v>
          </cell>
          <cell r="O300">
            <v>10</v>
          </cell>
          <cell r="P300">
            <v>0</v>
          </cell>
          <cell r="Q300">
            <v>1</v>
          </cell>
        </row>
        <row r="301">
          <cell r="D301">
            <v>18.5</v>
          </cell>
          <cell r="E301">
            <v>0.54</v>
          </cell>
          <cell r="O301">
            <v>10</v>
          </cell>
          <cell r="P301">
            <v>0</v>
          </cell>
          <cell r="Q301">
            <v>1</v>
          </cell>
        </row>
        <row r="302">
          <cell r="D302">
            <v>18.5</v>
          </cell>
          <cell r="E302">
            <v>0.54</v>
          </cell>
          <cell r="O302">
            <v>10</v>
          </cell>
          <cell r="P302">
            <v>0</v>
          </cell>
          <cell r="Q302">
            <v>1</v>
          </cell>
        </row>
        <row r="303">
          <cell r="D303">
            <v>18.5</v>
          </cell>
          <cell r="E303">
            <v>0.54</v>
          </cell>
          <cell r="O303">
            <v>10</v>
          </cell>
          <cell r="P303">
            <v>0</v>
          </cell>
          <cell r="Q303">
            <v>1</v>
          </cell>
        </row>
        <row r="304">
          <cell r="D304">
            <v>18.5</v>
          </cell>
          <cell r="E304">
            <v>0.51500000000000001</v>
          </cell>
          <cell r="O304">
            <v>10</v>
          </cell>
          <cell r="P304">
            <v>0</v>
          </cell>
          <cell r="Q304">
            <v>0</v>
          </cell>
        </row>
        <row r="305">
          <cell r="O305">
            <v>10</v>
          </cell>
          <cell r="P305" t="str">
            <v/>
          </cell>
          <cell r="Q305" t="str">
            <v/>
          </cell>
        </row>
        <row r="306">
          <cell r="O306">
            <v>10</v>
          </cell>
          <cell r="P306" t="str">
            <v/>
          </cell>
          <cell r="Q306" t="str">
            <v/>
          </cell>
        </row>
        <row r="307">
          <cell r="D307">
            <v>18.5</v>
          </cell>
          <cell r="E307">
            <v>0.505</v>
          </cell>
          <cell r="O307">
            <v>10</v>
          </cell>
          <cell r="P307">
            <v>0</v>
          </cell>
          <cell r="Q307">
            <v>0</v>
          </cell>
        </row>
        <row r="308">
          <cell r="D308">
            <v>18.5</v>
          </cell>
          <cell r="E308">
            <v>0.505</v>
          </cell>
          <cell r="O308">
            <v>10</v>
          </cell>
          <cell r="P308">
            <v>0</v>
          </cell>
          <cell r="Q308">
            <v>0</v>
          </cell>
        </row>
        <row r="309">
          <cell r="O309">
            <v>11</v>
          </cell>
          <cell r="P309" t="str">
            <v/>
          </cell>
          <cell r="Q309" t="str">
            <v/>
          </cell>
        </row>
        <row r="310">
          <cell r="D310">
            <v>18</v>
          </cell>
          <cell r="E310">
            <v>0.51</v>
          </cell>
          <cell r="O310">
            <v>11</v>
          </cell>
          <cell r="P310">
            <v>0</v>
          </cell>
          <cell r="Q310">
            <v>0</v>
          </cell>
        </row>
        <row r="311">
          <cell r="D311">
            <v>18</v>
          </cell>
          <cell r="E311">
            <v>0.51</v>
          </cell>
          <cell r="O311">
            <v>11</v>
          </cell>
          <cell r="P311">
            <v>0</v>
          </cell>
          <cell r="Q311">
            <v>0</v>
          </cell>
        </row>
        <row r="312">
          <cell r="O312">
            <v>11</v>
          </cell>
          <cell r="P312" t="str">
            <v/>
          </cell>
          <cell r="Q312" t="str">
            <v/>
          </cell>
        </row>
        <row r="313">
          <cell r="O313">
            <v>11</v>
          </cell>
          <cell r="P313" t="str">
            <v/>
          </cell>
          <cell r="Q313" t="str">
            <v/>
          </cell>
        </row>
        <row r="314">
          <cell r="D314">
            <v>17.5</v>
          </cell>
          <cell r="E314">
            <v>0.505</v>
          </cell>
          <cell r="O314">
            <v>11</v>
          </cell>
          <cell r="P314">
            <v>0</v>
          </cell>
          <cell r="Q314">
            <v>0</v>
          </cell>
        </row>
        <row r="315">
          <cell r="D315">
            <v>17</v>
          </cell>
          <cell r="E315">
            <v>0.51500000000000001</v>
          </cell>
          <cell r="O315">
            <v>11</v>
          </cell>
          <cell r="P315">
            <v>0</v>
          </cell>
          <cell r="Q315">
            <v>0</v>
          </cell>
        </row>
        <row r="316">
          <cell r="D316">
            <v>17</v>
          </cell>
          <cell r="E316">
            <v>0.51500000000000001</v>
          </cell>
          <cell r="O316">
            <v>11</v>
          </cell>
          <cell r="P316">
            <v>0</v>
          </cell>
          <cell r="Q316">
            <v>0</v>
          </cell>
        </row>
        <row r="317">
          <cell r="D317">
            <v>16.5</v>
          </cell>
          <cell r="E317">
            <v>0.51500000000000001</v>
          </cell>
          <cell r="O317">
            <v>11</v>
          </cell>
          <cell r="P317">
            <v>0</v>
          </cell>
          <cell r="Q317">
            <v>0</v>
          </cell>
        </row>
        <row r="318">
          <cell r="D318">
            <v>16</v>
          </cell>
          <cell r="E318">
            <v>0.51500000000000001</v>
          </cell>
          <cell r="O318">
            <v>11</v>
          </cell>
          <cell r="P318">
            <v>0</v>
          </cell>
          <cell r="Q318">
            <v>0</v>
          </cell>
        </row>
        <row r="319">
          <cell r="O319">
            <v>11</v>
          </cell>
          <cell r="P319" t="str">
            <v/>
          </cell>
          <cell r="Q319" t="str">
            <v/>
          </cell>
        </row>
        <row r="320">
          <cell r="O320">
            <v>11</v>
          </cell>
          <cell r="P320" t="str">
            <v/>
          </cell>
          <cell r="Q320" t="str">
            <v/>
          </cell>
        </row>
        <row r="321">
          <cell r="D321">
            <v>16</v>
          </cell>
          <cell r="E321">
            <v>0.52</v>
          </cell>
          <cell r="O321">
            <v>11</v>
          </cell>
          <cell r="P321">
            <v>0</v>
          </cell>
          <cell r="Q321">
            <v>0</v>
          </cell>
        </row>
        <row r="322">
          <cell r="D322">
            <v>16</v>
          </cell>
          <cell r="E322">
            <v>0.51500000000000001</v>
          </cell>
          <cell r="O322">
            <v>11</v>
          </cell>
          <cell r="P322">
            <v>0</v>
          </cell>
          <cell r="Q322">
            <v>0</v>
          </cell>
        </row>
        <row r="323">
          <cell r="D323">
            <v>15.5</v>
          </cell>
          <cell r="E323">
            <v>0.52</v>
          </cell>
          <cell r="O323">
            <v>11</v>
          </cell>
          <cell r="P323">
            <v>0</v>
          </cell>
          <cell r="Q323">
            <v>0</v>
          </cell>
        </row>
        <row r="324">
          <cell r="D324">
            <v>15.5</v>
          </cell>
          <cell r="E324">
            <v>0.52</v>
          </cell>
          <cell r="O324">
            <v>11</v>
          </cell>
          <cell r="P324">
            <v>0</v>
          </cell>
          <cell r="Q324">
            <v>0</v>
          </cell>
        </row>
        <row r="325">
          <cell r="D325">
            <v>15</v>
          </cell>
          <cell r="E325">
            <v>0.52</v>
          </cell>
          <cell r="O325">
            <v>11</v>
          </cell>
          <cell r="P325">
            <v>1</v>
          </cell>
          <cell r="Q325">
            <v>0</v>
          </cell>
        </row>
        <row r="326">
          <cell r="O326">
            <v>11</v>
          </cell>
          <cell r="P326" t="str">
            <v/>
          </cell>
          <cell r="Q326" t="str">
            <v/>
          </cell>
        </row>
        <row r="327">
          <cell r="O327">
            <v>11</v>
          </cell>
          <cell r="P327" t="str">
            <v/>
          </cell>
          <cell r="Q327" t="str">
            <v/>
          </cell>
        </row>
        <row r="328">
          <cell r="D328">
            <v>15.5</v>
          </cell>
          <cell r="E328">
            <v>0.51500000000000001</v>
          </cell>
          <cell r="O328">
            <v>11</v>
          </cell>
          <cell r="P328">
            <v>0</v>
          </cell>
          <cell r="Q328">
            <v>0</v>
          </cell>
        </row>
        <row r="329">
          <cell r="D329">
            <v>18.5</v>
          </cell>
          <cell r="E329">
            <v>0.5</v>
          </cell>
          <cell r="O329">
            <v>11</v>
          </cell>
          <cell r="P329">
            <v>0</v>
          </cell>
          <cell r="Q329">
            <v>0</v>
          </cell>
        </row>
        <row r="330">
          <cell r="D330">
            <v>19</v>
          </cell>
          <cell r="E330">
            <v>0.505</v>
          </cell>
          <cell r="O330">
            <v>11</v>
          </cell>
          <cell r="P330">
            <v>0</v>
          </cell>
          <cell r="Q330">
            <v>0</v>
          </cell>
        </row>
        <row r="331">
          <cell r="D331">
            <v>20</v>
          </cell>
          <cell r="E331">
            <v>0.5</v>
          </cell>
          <cell r="O331">
            <v>11</v>
          </cell>
          <cell r="P331">
            <v>0</v>
          </cell>
          <cell r="Q331">
            <v>0</v>
          </cell>
        </row>
        <row r="332">
          <cell r="D332">
            <v>20.5</v>
          </cell>
          <cell r="E332">
            <v>0.5</v>
          </cell>
          <cell r="O332">
            <v>11</v>
          </cell>
          <cell r="P332">
            <v>0</v>
          </cell>
          <cell r="Q332">
            <v>0</v>
          </cell>
        </row>
        <row r="333">
          <cell r="O333">
            <v>11</v>
          </cell>
          <cell r="P333" t="str">
            <v/>
          </cell>
          <cell r="Q333" t="str">
            <v/>
          </cell>
        </row>
        <row r="334">
          <cell r="O334">
            <v>11</v>
          </cell>
          <cell r="P334" t="str">
            <v/>
          </cell>
          <cell r="Q334" t="str">
            <v/>
          </cell>
        </row>
        <row r="335">
          <cell r="D335">
            <v>20.5</v>
          </cell>
          <cell r="E335">
            <v>0.495</v>
          </cell>
          <cell r="O335">
            <v>11</v>
          </cell>
          <cell r="P335">
            <v>0</v>
          </cell>
          <cell r="Q335">
            <v>0</v>
          </cell>
        </row>
        <row r="336">
          <cell r="D336">
            <v>20.5</v>
          </cell>
          <cell r="E336">
            <v>0.5</v>
          </cell>
          <cell r="O336">
            <v>11</v>
          </cell>
          <cell r="P336">
            <v>0</v>
          </cell>
          <cell r="Q336">
            <v>0</v>
          </cell>
        </row>
        <row r="337">
          <cell r="D337">
            <v>20.5</v>
          </cell>
          <cell r="E337">
            <v>0.495</v>
          </cell>
          <cell r="O337">
            <v>11</v>
          </cell>
          <cell r="P337">
            <v>0</v>
          </cell>
          <cell r="Q337">
            <v>0</v>
          </cell>
        </row>
        <row r="338">
          <cell r="D338">
            <v>20</v>
          </cell>
          <cell r="E338">
            <v>0.495</v>
          </cell>
          <cell r="O338">
            <v>11</v>
          </cell>
          <cell r="P338">
            <v>0</v>
          </cell>
          <cell r="Q338">
            <v>0</v>
          </cell>
        </row>
        <row r="339">
          <cell r="D339">
            <v>19.5</v>
          </cell>
          <cell r="E339">
            <v>0.495</v>
          </cell>
          <cell r="O339">
            <v>12</v>
          </cell>
          <cell r="P339">
            <v>0</v>
          </cell>
          <cell r="Q339">
            <v>0</v>
          </cell>
        </row>
        <row r="340">
          <cell r="O340">
            <v>12</v>
          </cell>
          <cell r="P340" t="str">
            <v/>
          </cell>
          <cell r="Q340" t="str">
            <v/>
          </cell>
        </row>
        <row r="341">
          <cell r="O341">
            <v>12</v>
          </cell>
          <cell r="P341" t="str">
            <v/>
          </cell>
          <cell r="Q341" t="str">
            <v/>
          </cell>
        </row>
        <row r="342">
          <cell r="D342">
            <v>19</v>
          </cell>
          <cell r="E342">
            <v>0.49</v>
          </cell>
          <cell r="O342">
            <v>12</v>
          </cell>
          <cell r="P342">
            <v>0</v>
          </cell>
          <cell r="Q342">
            <v>0</v>
          </cell>
        </row>
        <row r="343">
          <cell r="D343">
            <v>19</v>
          </cell>
          <cell r="E343">
            <v>0.49</v>
          </cell>
          <cell r="O343">
            <v>12</v>
          </cell>
          <cell r="P343">
            <v>0</v>
          </cell>
          <cell r="Q343">
            <v>0</v>
          </cell>
        </row>
        <row r="344">
          <cell r="O344">
            <v>12</v>
          </cell>
          <cell r="P344" t="str">
            <v/>
          </cell>
          <cell r="Q344" t="str">
            <v/>
          </cell>
        </row>
        <row r="345">
          <cell r="D345">
            <v>19.5</v>
          </cell>
          <cell r="E345">
            <v>0.48</v>
          </cell>
          <cell r="O345">
            <v>12</v>
          </cell>
          <cell r="P345">
            <v>0</v>
          </cell>
          <cell r="Q345">
            <v>0</v>
          </cell>
        </row>
        <row r="346">
          <cell r="O346">
            <v>12</v>
          </cell>
          <cell r="P346" t="str">
            <v/>
          </cell>
          <cell r="Q346" t="str">
            <v/>
          </cell>
        </row>
        <row r="347">
          <cell r="O347">
            <v>12</v>
          </cell>
          <cell r="P347" t="str">
            <v/>
          </cell>
          <cell r="Q347" t="str">
            <v/>
          </cell>
        </row>
        <row r="348">
          <cell r="O348">
            <v>12</v>
          </cell>
          <cell r="P348" t="str">
            <v/>
          </cell>
          <cell r="Q348" t="str">
            <v/>
          </cell>
        </row>
        <row r="349">
          <cell r="D349">
            <v>20</v>
          </cell>
          <cell r="E349">
            <v>0.5</v>
          </cell>
          <cell r="O349">
            <v>12</v>
          </cell>
          <cell r="P349">
            <v>0</v>
          </cell>
          <cell r="Q349">
            <v>0</v>
          </cell>
        </row>
        <row r="350">
          <cell r="D350">
            <v>19.5</v>
          </cell>
          <cell r="E350">
            <v>0.49</v>
          </cell>
          <cell r="O350">
            <v>12</v>
          </cell>
          <cell r="P350">
            <v>0</v>
          </cell>
          <cell r="Q350">
            <v>0</v>
          </cell>
        </row>
        <row r="351">
          <cell r="D351">
            <v>19.5</v>
          </cell>
          <cell r="E351">
            <v>0.48499999999999999</v>
          </cell>
          <cell r="O351">
            <v>12</v>
          </cell>
          <cell r="P351">
            <v>0</v>
          </cell>
          <cell r="Q351">
            <v>0</v>
          </cell>
        </row>
        <row r="352">
          <cell r="D352">
            <v>19</v>
          </cell>
          <cell r="E352">
            <v>0.5</v>
          </cell>
          <cell r="O352">
            <v>12</v>
          </cell>
          <cell r="P352">
            <v>0</v>
          </cell>
          <cell r="Q352">
            <v>0</v>
          </cell>
        </row>
        <row r="353">
          <cell r="D353">
            <v>19.5</v>
          </cell>
          <cell r="E353">
            <v>0.5</v>
          </cell>
          <cell r="O353">
            <v>12</v>
          </cell>
          <cell r="P353">
            <v>0</v>
          </cell>
          <cell r="Q353">
            <v>0</v>
          </cell>
        </row>
        <row r="354">
          <cell r="O354">
            <v>12</v>
          </cell>
          <cell r="P354" t="str">
            <v/>
          </cell>
          <cell r="Q354" t="str">
            <v/>
          </cell>
        </row>
        <row r="355">
          <cell r="O355">
            <v>12</v>
          </cell>
          <cell r="P355" t="str">
            <v/>
          </cell>
          <cell r="Q355" t="str">
            <v/>
          </cell>
        </row>
        <row r="356">
          <cell r="D356">
            <v>19.5</v>
          </cell>
          <cell r="E356">
            <v>0.48499999999999999</v>
          </cell>
          <cell r="O356">
            <v>12</v>
          </cell>
          <cell r="P356">
            <v>0</v>
          </cell>
          <cell r="Q356">
            <v>0</v>
          </cell>
        </row>
        <row r="357">
          <cell r="D357">
            <v>19.5</v>
          </cell>
          <cell r="E357">
            <v>0.48499999999999999</v>
          </cell>
          <cell r="O357">
            <v>12</v>
          </cell>
          <cell r="P357">
            <v>0</v>
          </cell>
          <cell r="Q357">
            <v>0</v>
          </cell>
        </row>
        <row r="358">
          <cell r="D358">
            <v>20</v>
          </cell>
          <cell r="E358">
            <v>0.48</v>
          </cell>
          <cell r="O358">
            <v>12</v>
          </cell>
          <cell r="Q358">
            <v>0</v>
          </cell>
        </row>
        <row r="359">
          <cell r="D359">
            <v>20</v>
          </cell>
          <cell r="E359">
            <v>0.48</v>
          </cell>
          <cell r="O359">
            <v>12</v>
          </cell>
          <cell r="P359">
            <v>0</v>
          </cell>
          <cell r="Q359">
            <v>0</v>
          </cell>
        </row>
        <row r="360">
          <cell r="D360">
            <v>19.5</v>
          </cell>
          <cell r="E360">
            <v>0.49</v>
          </cell>
          <cell r="O360">
            <v>12</v>
          </cell>
          <cell r="P360">
            <v>0</v>
          </cell>
          <cell r="Q360">
            <v>0</v>
          </cell>
        </row>
        <row r="361">
          <cell r="O361">
            <v>12</v>
          </cell>
          <cell r="P361" t="str">
            <v/>
          </cell>
          <cell r="Q361" t="str">
            <v/>
          </cell>
        </row>
        <row r="362">
          <cell r="O362">
            <v>12</v>
          </cell>
          <cell r="P362" t="str">
            <v/>
          </cell>
          <cell r="Q362" t="str">
            <v/>
          </cell>
        </row>
        <row r="363">
          <cell r="O363">
            <v>12</v>
          </cell>
          <cell r="P363" t="str">
            <v/>
          </cell>
          <cell r="Q363" t="str">
            <v/>
          </cell>
        </row>
        <row r="364">
          <cell r="O364">
            <v>12</v>
          </cell>
          <cell r="P364" t="str">
            <v/>
          </cell>
          <cell r="Q364" t="str">
            <v/>
          </cell>
        </row>
        <row r="365">
          <cell r="D365">
            <v>19.5</v>
          </cell>
          <cell r="E365">
            <v>0.5</v>
          </cell>
          <cell r="O365">
            <v>12</v>
          </cell>
        </row>
        <row r="366">
          <cell r="D366">
            <v>19.5</v>
          </cell>
          <cell r="E366">
            <v>0.49</v>
          </cell>
          <cell r="O366">
            <v>12</v>
          </cell>
          <cell r="P366">
            <v>0</v>
          </cell>
          <cell r="Q366">
            <v>0</v>
          </cell>
        </row>
        <row r="367">
          <cell r="D367">
            <v>19.5</v>
          </cell>
          <cell r="E367">
            <v>0.49</v>
          </cell>
          <cell r="O367">
            <v>12</v>
          </cell>
          <cell r="P367">
            <v>0</v>
          </cell>
          <cell r="Q367">
            <v>0</v>
          </cell>
        </row>
        <row r="368">
          <cell r="D368">
            <v>19.5</v>
          </cell>
          <cell r="E368">
            <v>0.505</v>
          </cell>
          <cell r="O368">
            <v>12</v>
          </cell>
          <cell r="P368">
            <v>0</v>
          </cell>
          <cell r="Q368">
            <v>0</v>
          </cell>
        </row>
        <row r="369">
          <cell r="O369">
            <v>12</v>
          </cell>
          <cell r="P369" t="str">
            <v/>
          </cell>
          <cell r="Q369" t="str">
            <v/>
          </cell>
        </row>
        <row r="370">
          <cell r="O370">
            <v>12</v>
          </cell>
          <cell r="P370" t="str">
            <v/>
          </cell>
          <cell r="Q370" t="str">
            <v/>
          </cell>
        </row>
      </sheetData>
      <sheetData sheetId="3">
        <row r="4">
          <cell r="C4">
            <v>8</v>
          </cell>
          <cell r="D4">
            <v>10</v>
          </cell>
          <cell r="E4">
            <v>10</v>
          </cell>
          <cell r="F4">
            <v>0</v>
          </cell>
          <cell r="G4">
            <v>10</v>
          </cell>
          <cell r="J4">
            <v>1</v>
          </cell>
        </row>
        <row r="5">
          <cell r="C5">
            <v>10</v>
          </cell>
          <cell r="D5">
            <v>10</v>
          </cell>
          <cell r="E5">
            <v>10</v>
          </cell>
          <cell r="F5">
            <v>0</v>
          </cell>
          <cell r="G5">
            <v>10</v>
          </cell>
          <cell r="J5">
            <v>1</v>
          </cell>
        </row>
        <row r="6">
          <cell r="C6">
            <v>10</v>
          </cell>
          <cell r="D6">
            <v>10</v>
          </cell>
          <cell r="E6">
            <v>10</v>
          </cell>
          <cell r="F6">
            <v>0</v>
          </cell>
          <cell r="G6">
            <v>10</v>
          </cell>
          <cell r="J6">
            <v>1</v>
          </cell>
        </row>
        <row r="7">
          <cell r="C7">
            <v>7</v>
          </cell>
          <cell r="D7">
            <v>10</v>
          </cell>
          <cell r="E7">
            <v>9</v>
          </cell>
          <cell r="F7">
            <v>0</v>
          </cell>
          <cell r="G7">
            <v>9</v>
          </cell>
          <cell r="J7">
            <v>1</v>
          </cell>
        </row>
        <row r="8">
          <cell r="C8">
            <v>8</v>
          </cell>
          <cell r="D8">
            <v>10</v>
          </cell>
          <cell r="E8">
            <v>9</v>
          </cell>
          <cell r="F8">
            <v>0</v>
          </cell>
          <cell r="G8">
            <v>10</v>
          </cell>
          <cell r="J8">
            <v>1</v>
          </cell>
        </row>
        <row r="9">
          <cell r="C9">
            <v>10</v>
          </cell>
          <cell r="D9">
            <v>10</v>
          </cell>
          <cell r="E9">
            <v>10</v>
          </cell>
          <cell r="F9">
            <v>0</v>
          </cell>
          <cell r="G9">
            <v>10</v>
          </cell>
          <cell r="J9">
            <v>1</v>
          </cell>
        </row>
        <row r="10">
          <cell r="D10">
            <v>8</v>
          </cell>
          <cell r="E10">
            <v>8</v>
          </cell>
          <cell r="F10">
            <v>0</v>
          </cell>
          <cell r="G10">
            <v>7</v>
          </cell>
          <cell r="J10">
            <v>1</v>
          </cell>
        </row>
        <row r="11">
          <cell r="C11">
            <v>10</v>
          </cell>
          <cell r="D11">
            <v>10</v>
          </cell>
          <cell r="E11">
            <v>10</v>
          </cell>
          <cell r="F11">
            <v>0</v>
          </cell>
          <cell r="G11">
            <v>10</v>
          </cell>
          <cell r="J11">
            <v>1</v>
          </cell>
        </row>
        <row r="12">
          <cell r="C12">
            <v>9</v>
          </cell>
          <cell r="D12">
            <v>9</v>
          </cell>
          <cell r="E12">
            <v>9</v>
          </cell>
          <cell r="F12">
            <v>0</v>
          </cell>
          <cell r="G12">
            <v>10</v>
          </cell>
          <cell r="J12">
            <v>1</v>
          </cell>
        </row>
        <row r="13">
          <cell r="C13">
            <v>10</v>
          </cell>
          <cell r="D13">
            <v>10</v>
          </cell>
          <cell r="E13">
            <v>10</v>
          </cell>
          <cell r="F13">
            <v>0</v>
          </cell>
          <cell r="G13">
            <v>10</v>
          </cell>
          <cell r="J13">
            <v>1</v>
          </cell>
        </row>
        <row r="14">
          <cell r="C14">
            <v>10</v>
          </cell>
          <cell r="D14">
            <v>10</v>
          </cell>
          <cell r="E14">
            <v>10</v>
          </cell>
          <cell r="F14">
            <v>0</v>
          </cell>
          <cell r="G14">
            <v>10</v>
          </cell>
          <cell r="J14">
            <v>1</v>
          </cell>
        </row>
        <row r="15">
          <cell r="C15">
            <v>10</v>
          </cell>
          <cell r="D15">
            <v>10</v>
          </cell>
          <cell r="E15">
            <v>10</v>
          </cell>
          <cell r="F15">
            <v>0</v>
          </cell>
          <cell r="G15">
            <v>9</v>
          </cell>
          <cell r="J15">
            <v>1</v>
          </cell>
        </row>
        <row r="16">
          <cell r="C16">
            <v>9</v>
          </cell>
          <cell r="D16">
            <v>10</v>
          </cell>
          <cell r="E16">
            <v>9</v>
          </cell>
          <cell r="F16">
            <v>0</v>
          </cell>
          <cell r="G16">
            <v>9.5</v>
          </cell>
          <cell r="J16">
            <v>1</v>
          </cell>
        </row>
        <row r="17">
          <cell r="C17">
            <v>10</v>
          </cell>
          <cell r="D17">
            <v>8</v>
          </cell>
          <cell r="E17">
            <v>10</v>
          </cell>
          <cell r="F17">
            <v>0</v>
          </cell>
          <cell r="G17">
            <v>10</v>
          </cell>
          <cell r="J17">
            <v>1</v>
          </cell>
        </row>
        <row r="18">
          <cell r="C18">
            <v>10</v>
          </cell>
          <cell r="D18">
            <v>10</v>
          </cell>
          <cell r="E18">
            <v>7</v>
          </cell>
          <cell r="F18">
            <v>0</v>
          </cell>
          <cell r="G18">
            <v>10</v>
          </cell>
          <cell r="J18">
            <v>1</v>
          </cell>
        </row>
        <row r="19">
          <cell r="C19">
            <v>10</v>
          </cell>
          <cell r="D19">
            <v>10</v>
          </cell>
          <cell r="E19">
            <v>9</v>
          </cell>
          <cell r="F19">
            <v>0</v>
          </cell>
          <cell r="G19">
            <v>10</v>
          </cell>
          <cell r="J19">
            <v>1</v>
          </cell>
        </row>
        <row r="20">
          <cell r="C20">
            <v>8</v>
          </cell>
          <cell r="D20">
            <v>8</v>
          </cell>
          <cell r="E20">
            <v>8</v>
          </cell>
          <cell r="F20">
            <v>0</v>
          </cell>
          <cell r="G20">
            <v>10</v>
          </cell>
          <cell r="J20">
            <v>1</v>
          </cell>
        </row>
        <row r="21">
          <cell r="C21">
            <v>6</v>
          </cell>
          <cell r="D21">
            <v>10</v>
          </cell>
          <cell r="E21">
            <v>5</v>
          </cell>
          <cell r="F21">
            <v>0</v>
          </cell>
          <cell r="J21">
            <v>1</v>
          </cell>
        </row>
        <row r="22">
          <cell r="C22">
            <v>7</v>
          </cell>
          <cell r="D22">
            <v>10</v>
          </cell>
          <cell r="E22">
            <v>7</v>
          </cell>
          <cell r="F22">
            <v>0</v>
          </cell>
          <cell r="G22">
            <v>9</v>
          </cell>
          <cell r="J22">
            <v>1</v>
          </cell>
        </row>
        <row r="23">
          <cell r="C23">
            <v>8</v>
          </cell>
          <cell r="D23">
            <v>8</v>
          </cell>
          <cell r="E23">
            <v>8</v>
          </cell>
          <cell r="F23">
            <v>0</v>
          </cell>
          <cell r="J23">
            <v>1</v>
          </cell>
        </row>
        <row r="24">
          <cell r="C24">
            <v>10</v>
          </cell>
          <cell r="D24">
            <v>10</v>
          </cell>
          <cell r="E24">
            <v>10</v>
          </cell>
          <cell r="F24">
            <v>0</v>
          </cell>
          <cell r="G24">
            <v>10</v>
          </cell>
          <cell r="J24">
            <v>2</v>
          </cell>
        </row>
        <row r="25">
          <cell r="C25">
            <v>10</v>
          </cell>
          <cell r="D25">
            <v>10</v>
          </cell>
          <cell r="E25">
            <v>10</v>
          </cell>
          <cell r="F25">
            <v>0</v>
          </cell>
          <cell r="J25">
            <v>2</v>
          </cell>
        </row>
        <row r="26">
          <cell r="C26">
            <v>10</v>
          </cell>
          <cell r="D26">
            <v>10</v>
          </cell>
          <cell r="E26">
            <v>10</v>
          </cell>
          <cell r="F26">
            <v>0</v>
          </cell>
          <cell r="G26">
            <v>10</v>
          </cell>
          <cell r="J26">
            <v>2</v>
          </cell>
        </row>
        <row r="27">
          <cell r="C27">
            <v>9</v>
          </cell>
          <cell r="D27">
            <v>10</v>
          </cell>
          <cell r="E27">
            <v>10</v>
          </cell>
          <cell r="F27">
            <v>0</v>
          </cell>
          <cell r="G27">
            <v>10</v>
          </cell>
          <cell r="J27">
            <v>2</v>
          </cell>
        </row>
        <row r="28">
          <cell r="C28">
            <v>10</v>
          </cell>
          <cell r="D28">
            <v>10</v>
          </cell>
          <cell r="E28">
            <v>10</v>
          </cell>
          <cell r="F28">
            <v>0</v>
          </cell>
          <cell r="G28">
            <v>10</v>
          </cell>
          <cell r="J28">
            <v>2</v>
          </cell>
        </row>
        <row r="29">
          <cell r="C29">
            <v>8</v>
          </cell>
          <cell r="D29">
            <v>8</v>
          </cell>
          <cell r="E29">
            <v>8</v>
          </cell>
          <cell r="F29">
            <v>1</v>
          </cell>
          <cell r="G29">
            <v>10</v>
          </cell>
          <cell r="J29">
            <v>2</v>
          </cell>
        </row>
        <row r="30">
          <cell r="C30">
            <v>8</v>
          </cell>
          <cell r="D30">
            <v>8</v>
          </cell>
          <cell r="E30">
            <v>9</v>
          </cell>
          <cell r="F30">
            <v>0</v>
          </cell>
          <cell r="G30">
            <v>8</v>
          </cell>
          <cell r="J30">
            <v>2</v>
          </cell>
        </row>
        <row r="31">
          <cell r="C31">
            <v>10</v>
          </cell>
          <cell r="D31">
            <v>8</v>
          </cell>
          <cell r="E31">
            <v>8</v>
          </cell>
          <cell r="F31">
            <v>0</v>
          </cell>
          <cell r="G31">
            <v>9</v>
          </cell>
          <cell r="J31">
            <v>2</v>
          </cell>
        </row>
        <row r="32">
          <cell r="C32">
            <v>10</v>
          </cell>
          <cell r="D32">
            <v>10</v>
          </cell>
          <cell r="E32">
            <v>10</v>
          </cell>
          <cell r="F32">
            <v>0</v>
          </cell>
          <cell r="G32">
            <v>10</v>
          </cell>
          <cell r="J32">
            <v>2</v>
          </cell>
        </row>
        <row r="33">
          <cell r="C33">
            <v>10</v>
          </cell>
          <cell r="D33">
            <v>10</v>
          </cell>
          <cell r="E33">
            <v>9</v>
          </cell>
          <cell r="F33">
            <v>0</v>
          </cell>
          <cell r="G33">
            <v>10</v>
          </cell>
          <cell r="J33">
            <v>2</v>
          </cell>
        </row>
        <row r="34">
          <cell r="C34">
            <v>10</v>
          </cell>
          <cell r="D34">
            <v>10</v>
          </cell>
          <cell r="E34">
            <v>10</v>
          </cell>
          <cell r="F34">
            <v>0</v>
          </cell>
          <cell r="G34">
            <v>10</v>
          </cell>
          <cell r="J34">
            <v>2</v>
          </cell>
        </row>
        <row r="35">
          <cell r="C35">
            <v>10</v>
          </cell>
          <cell r="D35">
            <v>10</v>
          </cell>
          <cell r="E35">
            <v>10</v>
          </cell>
          <cell r="F35">
            <v>0</v>
          </cell>
          <cell r="J35">
            <v>2</v>
          </cell>
        </row>
        <row r="36">
          <cell r="C36">
            <v>9</v>
          </cell>
          <cell r="D36">
            <v>10</v>
          </cell>
          <cell r="E36">
            <v>9</v>
          </cell>
          <cell r="F36">
            <v>0</v>
          </cell>
          <cell r="G36">
            <v>9</v>
          </cell>
          <cell r="J36">
            <v>2</v>
          </cell>
        </row>
        <row r="37">
          <cell r="C37">
            <v>10</v>
          </cell>
          <cell r="D37">
            <v>9</v>
          </cell>
          <cell r="E37">
            <v>10</v>
          </cell>
          <cell r="F37">
            <v>0</v>
          </cell>
          <cell r="G37">
            <v>9</v>
          </cell>
          <cell r="J37">
            <v>2</v>
          </cell>
        </row>
        <row r="38">
          <cell r="C38">
            <v>6</v>
          </cell>
          <cell r="D38">
            <v>9</v>
          </cell>
          <cell r="E38">
            <v>6</v>
          </cell>
          <cell r="F38">
            <v>0</v>
          </cell>
          <cell r="G38">
            <v>9</v>
          </cell>
          <cell r="J38">
            <v>2</v>
          </cell>
        </row>
        <row r="39">
          <cell r="C39">
            <v>10</v>
          </cell>
          <cell r="D39">
            <v>10</v>
          </cell>
          <cell r="E39">
            <v>10</v>
          </cell>
          <cell r="F39">
            <v>0</v>
          </cell>
          <cell r="G39">
            <v>10</v>
          </cell>
          <cell r="J39">
            <v>2</v>
          </cell>
        </row>
        <row r="40">
          <cell r="C40">
            <v>8</v>
          </cell>
          <cell r="D40">
            <v>9</v>
          </cell>
          <cell r="E40">
            <v>8</v>
          </cell>
          <cell r="F40">
            <v>0</v>
          </cell>
          <cell r="G40">
            <v>9</v>
          </cell>
          <cell r="J40">
            <v>2</v>
          </cell>
        </row>
        <row r="41">
          <cell r="C41">
            <v>10</v>
          </cell>
          <cell r="D41">
            <v>10</v>
          </cell>
          <cell r="E41">
            <v>10</v>
          </cell>
          <cell r="F41">
            <v>0</v>
          </cell>
          <cell r="G41">
            <v>10</v>
          </cell>
          <cell r="J41">
            <v>2</v>
          </cell>
        </row>
        <row r="42">
          <cell r="C42">
            <v>8</v>
          </cell>
          <cell r="D42">
            <v>8</v>
          </cell>
          <cell r="E42">
            <v>8</v>
          </cell>
          <cell r="F42">
            <v>0</v>
          </cell>
          <cell r="G42">
            <v>9</v>
          </cell>
          <cell r="J42">
            <v>2</v>
          </cell>
        </row>
        <row r="43">
          <cell r="C43">
            <v>10</v>
          </cell>
          <cell r="D43">
            <v>10</v>
          </cell>
          <cell r="E43">
            <v>10</v>
          </cell>
          <cell r="F43">
            <v>0</v>
          </cell>
          <cell r="J43">
            <v>2</v>
          </cell>
        </row>
        <row r="44">
          <cell r="C44">
            <v>9</v>
          </cell>
          <cell r="D44">
            <v>9</v>
          </cell>
          <cell r="E44">
            <v>9</v>
          </cell>
          <cell r="F44">
            <v>0</v>
          </cell>
          <cell r="G44">
            <v>10</v>
          </cell>
          <cell r="J44">
            <v>2</v>
          </cell>
        </row>
        <row r="45">
          <cell r="C45">
            <v>10</v>
          </cell>
          <cell r="D45">
            <v>10</v>
          </cell>
          <cell r="E45">
            <v>10</v>
          </cell>
          <cell r="F45">
            <v>0</v>
          </cell>
          <cell r="G45">
            <v>10</v>
          </cell>
          <cell r="J45">
            <v>2</v>
          </cell>
        </row>
        <row r="46">
          <cell r="C46">
            <v>10</v>
          </cell>
          <cell r="D46">
            <v>10</v>
          </cell>
          <cell r="E46">
            <v>10</v>
          </cell>
          <cell r="F46">
            <v>0</v>
          </cell>
          <cell r="G46">
            <v>10</v>
          </cell>
          <cell r="J46">
            <v>2</v>
          </cell>
        </row>
        <row r="47">
          <cell r="C47">
            <v>5</v>
          </cell>
          <cell r="D47">
            <v>10</v>
          </cell>
          <cell r="E47">
            <v>7</v>
          </cell>
          <cell r="F47">
            <v>0</v>
          </cell>
          <cell r="J47">
            <v>2</v>
          </cell>
        </row>
        <row r="48">
          <cell r="C48">
            <v>10</v>
          </cell>
          <cell r="D48">
            <v>10</v>
          </cell>
          <cell r="E48">
            <v>10</v>
          </cell>
          <cell r="F48">
            <v>0</v>
          </cell>
          <cell r="G48">
            <v>10</v>
          </cell>
          <cell r="J48">
            <v>2</v>
          </cell>
        </row>
        <row r="49">
          <cell r="C49">
            <v>10</v>
          </cell>
          <cell r="D49">
            <v>10</v>
          </cell>
          <cell r="E49">
            <v>10</v>
          </cell>
          <cell r="F49">
            <v>0</v>
          </cell>
          <cell r="G49">
            <v>10</v>
          </cell>
          <cell r="J49">
            <v>2</v>
          </cell>
        </row>
        <row r="50">
          <cell r="C50">
            <v>10</v>
          </cell>
          <cell r="D50">
            <v>10</v>
          </cell>
          <cell r="E50">
            <v>10</v>
          </cell>
          <cell r="F50">
            <v>0</v>
          </cell>
          <cell r="G50">
            <v>10</v>
          </cell>
          <cell r="J50">
            <v>2</v>
          </cell>
        </row>
        <row r="51">
          <cell r="C51">
            <v>10</v>
          </cell>
          <cell r="D51">
            <v>10</v>
          </cell>
          <cell r="E51">
            <v>10</v>
          </cell>
          <cell r="F51">
            <v>0</v>
          </cell>
          <cell r="G51">
            <v>10</v>
          </cell>
          <cell r="J51">
            <v>2</v>
          </cell>
        </row>
        <row r="52">
          <cell r="C52">
            <v>10</v>
          </cell>
          <cell r="D52">
            <v>10</v>
          </cell>
          <cell r="E52">
            <v>10</v>
          </cell>
          <cell r="F52">
            <v>0</v>
          </cell>
          <cell r="G52">
            <v>10</v>
          </cell>
          <cell r="J52">
            <v>2</v>
          </cell>
        </row>
        <row r="53">
          <cell r="C53">
            <v>10</v>
          </cell>
          <cell r="D53">
            <v>10</v>
          </cell>
          <cell r="E53">
            <v>10</v>
          </cell>
          <cell r="F53">
            <v>0</v>
          </cell>
          <cell r="G53">
            <v>10</v>
          </cell>
          <cell r="J53">
            <v>2</v>
          </cell>
        </row>
        <row r="54">
          <cell r="C54">
            <v>9</v>
          </cell>
          <cell r="D54">
            <v>9</v>
          </cell>
          <cell r="E54">
            <v>10</v>
          </cell>
          <cell r="F54">
            <v>0</v>
          </cell>
          <cell r="G54">
            <v>10</v>
          </cell>
          <cell r="J54">
            <v>2</v>
          </cell>
        </row>
        <row r="55">
          <cell r="C55">
            <v>10</v>
          </cell>
          <cell r="D55">
            <v>10</v>
          </cell>
          <cell r="E55">
            <v>8</v>
          </cell>
          <cell r="F55">
            <v>1</v>
          </cell>
          <cell r="G55">
            <v>9</v>
          </cell>
          <cell r="J55">
            <v>2</v>
          </cell>
        </row>
        <row r="56">
          <cell r="C56">
            <v>10</v>
          </cell>
          <cell r="D56">
            <v>10</v>
          </cell>
          <cell r="E56">
            <v>10</v>
          </cell>
          <cell r="F56">
            <v>0</v>
          </cell>
          <cell r="G56">
            <v>9</v>
          </cell>
          <cell r="J56">
            <v>2</v>
          </cell>
        </row>
        <row r="57">
          <cell r="C57">
            <v>10</v>
          </cell>
          <cell r="D57">
            <v>10</v>
          </cell>
          <cell r="E57">
            <v>10</v>
          </cell>
          <cell r="F57">
            <v>0</v>
          </cell>
          <cell r="G57">
            <v>9</v>
          </cell>
          <cell r="J57">
            <v>2</v>
          </cell>
        </row>
        <row r="58">
          <cell r="C58">
            <v>10</v>
          </cell>
          <cell r="D58">
            <v>10</v>
          </cell>
          <cell r="E58">
            <v>10</v>
          </cell>
          <cell r="F58">
            <v>0</v>
          </cell>
          <cell r="G58">
            <v>10</v>
          </cell>
          <cell r="J58">
            <v>2</v>
          </cell>
        </row>
        <row r="59">
          <cell r="C59">
            <v>10</v>
          </cell>
          <cell r="D59">
            <v>10</v>
          </cell>
          <cell r="E59">
            <v>10</v>
          </cell>
          <cell r="F59">
            <v>0</v>
          </cell>
          <cell r="G59">
            <v>10</v>
          </cell>
          <cell r="J59">
            <v>2</v>
          </cell>
        </row>
        <row r="60">
          <cell r="C60">
            <v>9</v>
          </cell>
          <cell r="D60">
            <v>9</v>
          </cell>
          <cell r="E60">
            <v>9</v>
          </cell>
          <cell r="F60">
            <v>0</v>
          </cell>
          <cell r="G60">
            <v>10</v>
          </cell>
          <cell r="J60">
            <v>2</v>
          </cell>
        </row>
        <row r="61">
          <cell r="C61">
            <v>10</v>
          </cell>
          <cell r="D61">
            <v>10</v>
          </cell>
          <cell r="E61">
            <v>10</v>
          </cell>
          <cell r="F61">
            <v>0</v>
          </cell>
          <cell r="G61">
            <v>10</v>
          </cell>
          <cell r="J61">
            <v>3</v>
          </cell>
        </row>
        <row r="62">
          <cell r="C62">
            <v>9</v>
          </cell>
          <cell r="D62">
            <v>9</v>
          </cell>
          <cell r="E62">
            <v>9</v>
          </cell>
          <cell r="F62">
            <v>0</v>
          </cell>
          <cell r="G62">
            <v>9</v>
          </cell>
          <cell r="J62">
            <v>3</v>
          </cell>
        </row>
        <row r="63">
          <cell r="C63">
            <v>8</v>
          </cell>
          <cell r="D63">
            <v>7</v>
          </cell>
          <cell r="E63">
            <v>9</v>
          </cell>
          <cell r="F63">
            <v>0</v>
          </cell>
          <cell r="G63">
            <v>9</v>
          </cell>
          <cell r="J63">
            <v>3</v>
          </cell>
        </row>
        <row r="64">
          <cell r="C64">
            <v>10</v>
          </cell>
          <cell r="D64">
            <v>10</v>
          </cell>
          <cell r="E64">
            <v>10</v>
          </cell>
          <cell r="F64">
            <v>0</v>
          </cell>
          <cell r="G64">
            <v>10</v>
          </cell>
          <cell r="J64">
            <v>3</v>
          </cell>
        </row>
        <row r="65">
          <cell r="C65">
            <v>10</v>
          </cell>
          <cell r="D65">
            <v>10</v>
          </cell>
          <cell r="E65">
            <v>10</v>
          </cell>
          <cell r="F65">
            <v>0</v>
          </cell>
          <cell r="G65">
            <v>10</v>
          </cell>
          <cell r="J65">
            <v>3</v>
          </cell>
        </row>
        <row r="66">
          <cell r="C66">
            <v>10</v>
          </cell>
          <cell r="D66">
            <v>10</v>
          </cell>
          <cell r="E66">
            <v>10</v>
          </cell>
          <cell r="J66">
            <v>3</v>
          </cell>
        </row>
        <row r="67">
          <cell r="C67">
            <v>10</v>
          </cell>
          <cell r="D67">
            <v>10</v>
          </cell>
          <cell r="E67">
            <v>10</v>
          </cell>
          <cell r="F67">
            <v>1</v>
          </cell>
          <cell r="J67">
            <v>3</v>
          </cell>
        </row>
        <row r="68">
          <cell r="C68">
            <v>10</v>
          </cell>
          <cell r="D68">
            <v>10</v>
          </cell>
          <cell r="E68">
            <v>10</v>
          </cell>
          <cell r="F68">
            <v>0</v>
          </cell>
          <cell r="G68">
            <v>10</v>
          </cell>
          <cell r="J68">
            <v>3</v>
          </cell>
        </row>
        <row r="69">
          <cell r="C69">
            <v>10</v>
          </cell>
          <cell r="D69">
            <v>10</v>
          </cell>
          <cell r="E69">
            <v>10</v>
          </cell>
          <cell r="F69">
            <v>0</v>
          </cell>
          <cell r="G69">
            <v>10</v>
          </cell>
          <cell r="J69">
            <v>3</v>
          </cell>
        </row>
        <row r="70">
          <cell r="C70">
            <v>10</v>
          </cell>
          <cell r="D70">
            <v>10</v>
          </cell>
          <cell r="E70">
            <v>10</v>
          </cell>
          <cell r="F70">
            <v>0</v>
          </cell>
          <cell r="G70">
            <v>10</v>
          </cell>
          <cell r="J70">
            <v>3</v>
          </cell>
        </row>
        <row r="71">
          <cell r="C71">
            <v>10</v>
          </cell>
          <cell r="D71">
            <v>10</v>
          </cell>
          <cell r="E71">
            <v>10</v>
          </cell>
          <cell r="F71">
            <v>0</v>
          </cell>
          <cell r="G71">
            <v>10</v>
          </cell>
          <cell r="J71">
            <v>3</v>
          </cell>
        </row>
        <row r="72">
          <cell r="C72">
            <v>10</v>
          </cell>
          <cell r="D72">
            <v>10</v>
          </cell>
          <cell r="E72">
            <v>10</v>
          </cell>
          <cell r="F72">
            <v>0</v>
          </cell>
          <cell r="G72">
            <v>10</v>
          </cell>
          <cell r="J72">
            <v>3</v>
          </cell>
        </row>
        <row r="73">
          <cell r="C73">
            <v>6</v>
          </cell>
          <cell r="E73">
            <v>10</v>
          </cell>
          <cell r="F73">
            <v>1</v>
          </cell>
          <cell r="G73">
            <v>10</v>
          </cell>
          <cell r="J73">
            <v>3</v>
          </cell>
        </row>
        <row r="74">
          <cell r="C74">
            <v>10</v>
          </cell>
          <cell r="D74">
            <v>8</v>
          </cell>
          <cell r="E74">
            <v>10</v>
          </cell>
          <cell r="F74">
            <v>0</v>
          </cell>
          <cell r="G74">
            <v>10</v>
          </cell>
          <cell r="J74">
            <v>3</v>
          </cell>
        </row>
        <row r="75">
          <cell r="C75">
            <v>10</v>
          </cell>
          <cell r="D75">
            <v>10</v>
          </cell>
          <cell r="E75">
            <v>8</v>
          </cell>
          <cell r="F75">
            <v>0</v>
          </cell>
          <cell r="G75">
            <v>10</v>
          </cell>
          <cell r="J75">
            <v>3</v>
          </cell>
        </row>
        <row r="76">
          <cell r="D76">
            <v>10</v>
          </cell>
          <cell r="E76">
            <v>10</v>
          </cell>
          <cell r="F76">
            <v>0</v>
          </cell>
          <cell r="G76">
            <v>9</v>
          </cell>
          <cell r="J76">
            <v>3</v>
          </cell>
        </row>
        <row r="77">
          <cell r="C77">
            <v>10</v>
          </cell>
          <cell r="D77">
            <v>9</v>
          </cell>
          <cell r="E77">
            <v>10</v>
          </cell>
          <cell r="F77">
            <v>0</v>
          </cell>
          <cell r="G77">
            <v>10</v>
          </cell>
          <cell r="J77">
            <v>3</v>
          </cell>
        </row>
        <row r="78">
          <cell r="C78">
            <v>8</v>
          </cell>
          <cell r="D78">
            <v>8</v>
          </cell>
          <cell r="E78">
            <v>8</v>
          </cell>
          <cell r="F78">
            <v>0</v>
          </cell>
          <cell r="J78">
            <v>3</v>
          </cell>
        </row>
        <row r="79">
          <cell r="G79">
            <v>10</v>
          </cell>
          <cell r="J79">
            <v>4</v>
          </cell>
        </row>
        <row r="80">
          <cell r="C80">
            <v>10</v>
          </cell>
          <cell r="D80">
            <v>10</v>
          </cell>
          <cell r="E80">
            <v>7</v>
          </cell>
          <cell r="F80">
            <v>0</v>
          </cell>
          <cell r="G80">
            <v>9.5</v>
          </cell>
          <cell r="J80">
            <v>4</v>
          </cell>
        </row>
        <row r="81">
          <cell r="C81">
            <v>10</v>
          </cell>
          <cell r="D81">
            <v>10</v>
          </cell>
          <cell r="E81">
            <v>10</v>
          </cell>
          <cell r="F81">
            <v>0</v>
          </cell>
          <cell r="G81">
            <v>10</v>
          </cell>
          <cell r="J81">
            <v>4</v>
          </cell>
        </row>
        <row r="82">
          <cell r="C82">
            <v>7</v>
          </cell>
          <cell r="D82">
            <v>10</v>
          </cell>
          <cell r="E82">
            <v>8</v>
          </cell>
          <cell r="F82">
            <v>0</v>
          </cell>
          <cell r="G82">
            <v>9</v>
          </cell>
          <cell r="J82">
            <v>4</v>
          </cell>
        </row>
        <row r="83">
          <cell r="C83">
            <v>10</v>
          </cell>
          <cell r="D83">
            <v>10</v>
          </cell>
          <cell r="E83">
            <v>10</v>
          </cell>
          <cell r="F83">
            <v>0</v>
          </cell>
          <cell r="G83">
            <v>10</v>
          </cell>
          <cell r="J83">
            <v>4</v>
          </cell>
        </row>
        <row r="84">
          <cell r="D84">
            <v>9</v>
          </cell>
          <cell r="E84">
            <v>8</v>
          </cell>
          <cell r="F84">
            <v>0</v>
          </cell>
          <cell r="G84">
            <v>10</v>
          </cell>
          <cell r="J84">
            <v>4</v>
          </cell>
        </row>
        <row r="85">
          <cell r="C85">
            <v>6</v>
          </cell>
          <cell r="D85">
            <v>8</v>
          </cell>
          <cell r="E85">
            <v>8</v>
          </cell>
          <cell r="F85">
            <v>0</v>
          </cell>
          <cell r="G85">
            <v>8</v>
          </cell>
          <cell r="J85">
            <v>4</v>
          </cell>
        </row>
        <row r="86">
          <cell r="C86">
            <v>10</v>
          </cell>
          <cell r="D86">
            <v>10</v>
          </cell>
          <cell r="E86">
            <v>10</v>
          </cell>
          <cell r="F86">
            <v>0</v>
          </cell>
          <cell r="G86">
            <v>10</v>
          </cell>
          <cell r="J86">
            <v>4</v>
          </cell>
        </row>
        <row r="87">
          <cell r="C87">
            <v>9</v>
          </cell>
          <cell r="D87">
            <v>9</v>
          </cell>
          <cell r="E87">
            <v>9</v>
          </cell>
          <cell r="F87">
            <v>0</v>
          </cell>
          <cell r="G87">
            <v>9</v>
          </cell>
          <cell r="J87">
            <v>4</v>
          </cell>
        </row>
        <row r="88">
          <cell r="C88">
            <v>10</v>
          </cell>
          <cell r="D88">
            <v>10</v>
          </cell>
          <cell r="E88">
            <v>10</v>
          </cell>
          <cell r="F88">
            <v>0</v>
          </cell>
          <cell r="G88">
            <v>10</v>
          </cell>
          <cell r="J88">
            <v>4</v>
          </cell>
        </row>
        <row r="89">
          <cell r="C89">
            <v>10</v>
          </cell>
          <cell r="E89">
            <v>10</v>
          </cell>
          <cell r="F89">
            <v>0</v>
          </cell>
          <cell r="J89">
            <v>4</v>
          </cell>
        </row>
        <row r="90">
          <cell r="C90">
            <v>10</v>
          </cell>
          <cell r="D90">
            <v>10</v>
          </cell>
          <cell r="E90">
            <v>10</v>
          </cell>
          <cell r="F90">
            <v>0</v>
          </cell>
          <cell r="G90">
            <v>10</v>
          </cell>
          <cell r="J90">
            <v>4</v>
          </cell>
        </row>
        <row r="91">
          <cell r="C91">
            <v>10</v>
          </cell>
          <cell r="D91">
            <v>10</v>
          </cell>
          <cell r="E91">
            <v>10</v>
          </cell>
          <cell r="F91">
            <v>0</v>
          </cell>
          <cell r="G91">
            <v>10</v>
          </cell>
          <cell r="J91">
            <v>4</v>
          </cell>
        </row>
        <row r="92">
          <cell r="C92">
            <v>10</v>
          </cell>
          <cell r="D92">
            <v>10</v>
          </cell>
          <cell r="E92">
            <v>10</v>
          </cell>
          <cell r="F92">
            <v>0</v>
          </cell>
          <cell r="G92">
            <v>10</v>
          </cell>
          <cell r="J92">
            <v>4</v>
          </cell>
        </row>
        <row r="93">
          <cell r="C93">
            <v>10</v>
          </cell>
          <cell r="D93">
            <v>10</v>
          </cell>
          <cell r="E93">
            <v>10</v>
          </cell>
          <cell r="F93">
            <v>0</v>
          </cell>
          <cell r="G93">
            <v>10</v>
          </cell>
          <cell r="J93">
            <v>4</v>
          </cell>
        </row>
        <row r="94">
          <cell r="C94">
            <v>10</v>
          </cell>
          <cell r="D94">
            <v>10</v>
          </cell>
          <cell r="E94">
            <v>10</v>
          </cell>
          <cell r="F94">
            <v>0</v>
          </cell>
          <cell r="G94">
            <v>10</v>
          </cell>
          <cell r="J94">
            <v>4</v>
          </cell>
        </row>
        <row r="95">
          <cell r="C95">
            <v>8</v>
          </cell>
          <cell r="D95">
            <v>9</v>
          </cell>
          <cell r="E95">
            <v>8</v>
          </cell>
          <cell r="F95">
            <v>0</v>
          </cell>
          <cell r="G95">
            <v>9</v>
          </cell>
          <cell r="J95">
            <v>4</v>
          </cell>
        </row>
        <row r="96">
          <cell r="C96">
            <v>9</v>
          </cell>
          <cell r="D96">
            <v>9</v>
          </cell>
          <cell r="E96">
            <v>9</v>
          </cell>
          <cell r="F96">
            <v>0</v>
          </cell>
          <cell r="G96">
            <v>10</v>
          </cell>
          <cell r="J96">
            <v>4</v>
          </cell>
        </row>
        <row r="97">
          <cell r="C97">
            <v>10</v>
          </cell>
          <cell r="D97">
            <v>10</v>
          </cell>
          <cell r="E97">
            <v>8</v>
          </cell>
          <cell r="F97">
            <v>0</v>
          </cell>
          <cell r="G97">
            <v>10</v>
          </cell>
          <cell r="J97">
            <v>4</v>
          </cell>
        </row>
        <row r="98">
          <cell r="C98">
            <v>7</v>
          </cell>
          <cell r="D98">
            <v>7</v>
          </cell>
          <cell r="E98">
            <v>10</v>
          </cell>
          <cell r="F98">
            <v>0</v>
          </cell>
          <cell r="G98">
            <v>9</v>
          </cell>
          <cell r="J98">
            <v>4</v>
          </cell>
        </row>
        <row r="99">
          <cell r="C99">
            <v>10</v>
          </cell>
          <cell r="D99">
            <v>10</v>
          </cell>
          <cell r="E99">
            <v>10</v>
          </cell>
          <cell r="F99">
            <v>0</v>
          </cell>
          <cell r="G99">
            <v>10</v>
          </cell>
          <cell r="J99">
            <v>4</v>
          </cell>
        </row>
        <row r="100">
          <cell r="C100">
            <v>9</v>
          </cell>
          <cell r="D100">
            <v>10</v>
          </cell>
          <cell r="E100">
            <v>10</v>
          </cell>
          <cell r="F100">
            <v>1</v>
          </cell>
          <cell r="G100">
            <v>5</v>
          </cell>
          <cell r="J100">
            <v>4</v>
          </cell>
        </row>
        <row r="101">
          <cell r="C101">
            <v>10</v>
          </cell>
          <cell r="D101">
            <v>10</v>
          </cell>
          <cell r="E101">
            <v>10</v>
          </cell>
          <cell r="F101">
            <v>1</v>
          </cell>
          <cell r="G101">
            <v>10</v>
          </cell>
          <cell r="J101">
            <v>4</v>
          </cell>
        </row>
        <row r="102">
          <cell r="C102">
            <v>10</v>
          </cell>
          <cell r="D102">
            <v>10</v>
          </cell>
          <cell r="E102">
            <v>10</v>
          </cell>
          <cell r="F102">
            <v>1</v>
          </cell>
          <cell r="J102">
            <v>4</v>
          </cell>
        </row>
        <row r="103">
          <cell r="C103">
            <v>9</v>
          </cell>
          <cell r="D103">
            <v>10</v>
          </cell>
          <cell r="E103">
            <v>10</v>
          </cell>
          <cell r="F103">
            <v>0</v>
          </cell>
          <cell r="G103">
            <v>9</v>
          </cell>
          <cell r="J103">
            <v>4</v>
          </cell>
        </row>
        <row r="104">
          <cell r="J104" t="str">
            <v/>
          </cell>
        </row>
        <row r="105">
          <cell r="J105" t="str">
            <v/>
          </cell>
        </row>
        <row r="106">
          <cell r="J106" t="str">
            <v/>
          </cell>
        </row>
        <row r="107">
          <cell r="J107" t="str">
            <v/>
          </cell>
        </row>
        <row r="108">
          <cell r="J108" t="str">
            <v/>
          </cell>
        </row>
        <row r="109">
          <cell r="J109" t="str">
            <v/>
          </cell>
        </row>
        <row r="110">
          <cell r="J110" t="str">
            <v/>
          </cell>
        </row>
        <row r="111">
          <cell r="J111" t="str">
            <v/>
          </cell>
        </row>
        <row r="112">
          <cell r="J112" t="str">
            <v/>
          </cell>
        </row>
        <row r="113">
          <cell r="J113" t="str">
            <v/>
          </cell>
        </row>
        <row r="114">
          <cell r="J114" t="str">
            <v/>
          </cell>
        </row>
        <row r="115">
          <cell r="J115" t="str">
            <v/>
          </cell>
        </row>
        <row r="116">
          <cell r="J116" t="str">
            <v/>
          </cell>
        </row>
        <row r="117">
          <cell r="J117" t="str">
            <v/>
          </cell>
        </row>
        <row r="118">
          <cell r="J118" t="str">
            <v/>
          </cell>
        </row>
        <row r="119">
          <cell r="J119" t="str">
            <v/>
          </cell>
        </row>
        <row r="120">
          <cell r="J120" t="str">
            <v/>
          </cell>
        </row>
        <row r="121">
          <cell r="J121" t="str">
            <v/>
          </cell>
        </row>
        <row r="122">
          <cell r="J122" t="str">
            <v/>
          </cell>
        </row>
        <row r="123">
          <cell r="J123" t="str">
            <v/>
          </cell>
        </row>
        <row r="124">
          <cell r="J124" t="str">
            <v/>
          </cell>
        </row>
        <row r="125">
          <cell r="J125" t="str">
            <v/>
          </cell>
        </row>
        <row r="126">
          <cell r="J126" t="str">
            <v/>
          </cell>
        </row>
        <row r="127">
          <cell r="J127" t="str">
            <v/>
          </cell>
        </row>
        <row r="128">
          <cell r="J128" t="str">
            <v/>
          </cell>
        </row>
        <row r="129">
          <cell r="J129" t="str">
            <v/>
          </cell>
        </row>
        <row r="130">
          <cell r="J130" t="str">
            <v/>
          </cell>
        </row>
        <row r="131">
          <cell r="J131" t="str">
            <v/>
          </cell>
        </row>
        <row r="132">
          <cell r="J132" t="str">
            <v/>
          </cell>
        </row>
        <row r="133">
          <cell r="J133" t="str">
            <v/>
          </cell>
        </row>
        <row r="134">
          <cell r="J134" t="str">
            <v/>
          </cell>
        </row>
        <row r="135">
          <cell r="J135" t="str">
            <v/>
          </cell>
        </row>
        <row r="136">
          <cell r="J136" t="str">
            <v/>
          </cell>
        </row>
        <row r="137">
          <cell r="J137" t="str">
            <v/>
          </cell>
        </row>
        <row r="138">
          <cell r="J138" t="str">
            <v/>
          </cell>
        </row>
        <row r="139">
          <cell r="J139" t="str">
            <v/>
          </cell>
        </row>
        <row r="140">
          <cell r="J140" t="str">
            <v/>
          </cell>
        </row>
        <row r="141">
          <cell r="J141" t="str">
            <v/>
          </cell>
        </row>
        <row r="142">
          <cell r="J142" t="str">
            <v/>
          </cell>
        </row>
        <row r="143">
          <cell r="J143" t="str">
            <v/>
          </cell>
        </row>
        <row r="144">
          <cell r="J144" t="str">
            <v/>
          </cell>
        </row>
        <row r="145">
          <cell r="J145" t="str">
            <v/>
          </cell>
        </row>
        <row r="146">
          <cell r="J146" t="str">
            <v/>
          </cell>
        </row>
        <row r="147">
          <cell r="J147" t="str">
            <v/>
          </cell>
        </row>
        <row r="148">
          <cell r="J148" t="str">
            <v/>
          </cell>
        </row>
        <row r="149">
          <cell r="J149" t="str">
            <v/>
          </cell>
        </row>
        <row r="150">
          <cell r="J150" t="str">
            <v/>
          </cell>
        </row>
        <row r="151">
          <cell r="J151" t="str">
            <v/>
          </cell>
        </row>
        <row r="152">
          <cell r="J152" t="str">
            <v/>
          </cell>
        </row>
        <row r="153">
          <cell r="J153" t="str">
            <v/>
          </cell>
        </row>
        <row r="154">
          <cell r="J154" t="str">
            <v/>
          </cell>
        </row>
        <row r="155">
          <cell r="J155" t="str">
            <v/>
          </cell>
        </row>
        <row r="156">
          <cell r="J156" t="str">
            <v/>
          </cell>
        </row>
        <row r="157">
          <cell r="J157" t="str">
            <v/>
          </cell>
        </row>
        <row r="158">
          <cell r="J158" t="str">
            <v/>
          </cell>
        </row>
        <row r="159">
          <cell r="J159" t="str">
            <v/>
          </cell>
        </row>
        <row r="160">
          <cell r="J160" t="str">
            <v/>
          </cell>
        </row>
        <row r="161">
          <cell r="J161" t="str">
            <v/>
          </cell>
        </row>
        <row r="162">
          <cell r="J162" t="str">
            <v/>
          </cell>
        </row>
        <row r="163">
          <cell r="J163" t="str">
            <v/>
          </cell>
        </row>
        <row r="164">
          <cell r="J164" t="str">
            <v/>
          </cell>
        </row>
        <row r="165">
          <cell r="J165" t="str">
            <v/>
          </cell>
        </row>
        <row r="166">
          <cell r="J166" t="str">
            <v/>
          </cell>
        </row>
        <row r="167">
          <cell r="J167" t="str">
            <v/>
          </cell>
        </row>
        <row r="168">
          <cell r="J168" t="str">
            <v/>
          </cell>
        </row>
        <row r="169">
          <cell r="J169" t="str">
            <v/>
          </cell>
        </row>
        <row r="170">
          <cell r="J170" t="str">
            <v/>
          </cell>
        </row>
        <row r="171">
          <cell r="J171" t="str">
            <v/>
          </cell>
        </row>
        <row r="172">
          <cell r="J172" t="str">
            <v/>
          </cell>
        </row>
        <row r="173">
          <cell r="J173" t="str">
            <v/>
          </cell>
        </row>
        <row r="174">
          <cell r="J174" t="str">
            <v/>
          </cell>
        </row>
        <row r="175">
          <cell r="J175" t="str">
            <v/>
          </cell>
        </row>
        <row r="176">
          <cell r="J176" t="str">
            <v/>
          </cell>
        </row>
        <row r="177">
          <cell r="J177" t="str">
            <v/>
          </cell>
        </row>
        <row r="178">
          <cell r="J178" t="str">
            <v/>
          </cell>
        </row>
        <row r="179">
          <cell r="J179" t="str">
            <v/>
          </cell>
        </row>
        <row r="180">
          <cell r="J180" t="str">
            <v/>
          </cell>
        </row>
        <row r="181">
          <cell r="J181" t="str">
            <v/>
          </cell>
        </row>
        <row r="182">
          <cell r="J182" t="str">
            <v/>
          </cell>
        </row>
        <row r="183">
          <cell r="J183" t="str">
            <v/>
          </cell>
        </row>
        <row r="184">
          <cell r="J184" t="str">
            <v/>
          </cell>
        </row>
        <row r="185">
          <cell r="J185" t="str">
            <v/>
          </cell>
        </row>
        <row r="186">
          <cell r="J186" t="str">
            <v/>
          </cell>
        </row>
        <row r="187">
          <cell r="J187" t="str">
            <v/>
          </cell>
        </row>
        <row r="188">
          <cell r="J188" t="str">
            <v/>
          </cell>
        </row>
        <row r="189">
          <cell r="J189" t="str">
            <v/>
          </cell>
        </row>
        <row r="190">
          <cell r="J190" t="str">
            <v/>
          </cell>
        </row>
        <row r="191">
          <cell r="J191" t="str">
            <v/>
          </cell>
        </row>
        <row r="192">
          <cell r="J192" t="str">
            <v/>
          </cell>
        </row>
        <row r="193">
          <cell r="J193" t="str">
            <v/>
          </cell>
        </row>
        <row r="194">
          <cell r="J194" t="str">
            <v/>
          </cell>
        </row>
        <row r="195">
          <cell r="J195" t="str">
            <v/>
          </cell>
        </row>
        <row r="196">
          <cell r="J196" t="str">
            <v/>
          </cell>
        </row>
        <row r="197">
          <cell r="J197" t="str">
            <v/>
          </cell>
        </row>
        <row r="198">
          <cell r="J198" t="str">
            <v/>
          </cell>
        </row>
        <row r="199">
          <cell r="J199" t="str">
            <v/>
          </cell>
        </row>
        <row r="200">
          <cell r="J200" t="str">
            <v/>
          </cell>
        </row>
        <row r="201">
          <cell r="J201" t="str">
            <v/>
          </cell>
        </row>
        <row r="202">
          <cell r="J202" t="str">
            <v/>
          </cell>
        </row>
        <row r="203">
          <cell r="J203" t="str">
            <v/>
          </cell>
        </row>
        <row r="204">
          <cell r="J204" t="str">
            <v/>
          </cell>
        </row>
        <row r="205">
          <cell r="J205" t="str">
            <v/>
          </cell>
        </row>
        <row r="206">
          <cell r="J206" t="str">
            <v/>
          </cell>
        </row>
        <row r="207">
          <cell r="J207" t="str">
            <v/>
          </cell>
        </row>
        <row r="208">
          <cell r="J208" t="str">
            <v/>
          </cell>
        </row>
        <row r="209">
          <cell r="J209" t="str">
            <v/>
          </cell>
        </row>
        <row r="210">
          <cell r="J210" t="str">
            <v/>
          </cell>
        </row>
        <row r="211">
          <cell r="J211" t="str">
            <v/>
          </cell>
        </row>
        <row r="212">
          <cell r="J212" t="str">
            <v/>
          </cell>
        </row>
        <row r="213">
          <cell r="J213" t="str">
            <v/>
          </cell>
        </row>
        <row r="214">
          <cell r="J214" t="str">
            <v/>
          </cell>
        </row>
        <row r="215">
          <cell r="J215" t="str">
            <v/>
          </cell>
        </row>
        <row r="216">
          <cell r="J216" t="str">
            <v/>
          </cell>
        </row>
        <row r="217">
          <cell r="J217" t="str">
            <v/>
          </cell>
        </row>
        <row r="218">
          <cell r="J218" t="str">
            <v/>
          </cell>
        </row>
        <row r="219">
          <cell r="J219" t="str">
            <v/>
          </cell>
        </row>
        <row r="220">
          <cell r="J220" t="str">
            <v/>
          </cell>
        </row>
        <row r="221">
          <cell r="J221" t="str">
            <v/>
          </cell>
        </row>
        <row r="222">
          <cell r="J222" t="str">
            <v/>
          </cell>
        </row>
        <row r="223">
          <cell r="J223" t="str">
            <v/>
          </cell>
        </row>
        <row r="224">
          <cell r="J224" t="str">
            <v/>
          </cell>
        </row>
        <row r="225">
          <cell r="J225" t="str">
            <v/>
          </cell>
        </row>
        <row r="226">
          <cell r="J226" t="str">
            <v/>
          </cell>
        </row>
        <row r="227">
          <cell r="J227" t="str">
            <v/>
          </cell>
        </row>
        <row r="228">
          <cell r="J228" t="str">
            <v/>
          </cell>
        </row>
        <row r="229">
          <cell r="J229" t="str">
            <v/>
          </cell>
        </row>
        <row r="230">
          <cell r="J230" t="str">
            <v/>
          </cell>
        </row>
        <row r="231">
          <cell r="J231" t="str">
            <v/>
          </cell>
        </row>
        <row r="232">
          <cell r="J232" t="str">
            <v/>
          </cell>
        </row>
        <row r="233">
          <cell r="J233" t="str">
            <v/>
          </cell>
        </row>
        <row r="234">
          <cell r="J234" t="str">
            <v/>
          </cell>
        </row>
        <row r="235">
          <cell r="J235" t="str">
            <v/>
          </cell>
        </row>
        <row r="236">
          <cell r="J236" t="str">
            <v/>
          </cell>
        </row>
        <row r="237">
          <cell r="J237" t="str">
            <v/>
          </cell>
        </row>
        <row r="238">
          <cell r="J238" t="str">
            <v/>
          </cell>
        </row>
        <row r="239">
          <cell r="J239" t="str">
            <v/>
          </cell>
        </row>
        <row r="240">
          <cell r="J240" t="str">
            <v/>
          </cell>
        </row>
        <row r="241">
          <cell r="J241" t="str">
            <v/>
          </cell>
        </row>
        <row r="242">
          <cell r="J242" t="str">
            <v/>
          </cell>
        </row>
        <row r="243">
          <cell r="J243" t="str">
            <v/>
          </cell>
        </row>
        <row r="244">
          <cell r="J244" t="str">
            <v/>
          </cell>
        </row>
        <row r="245">
          <cell r="J245" t="str">
            <v/>
          </cell>
        </row>
        <row r="246">
          <cell r="J246" t="str">
            <v/>
          </cell>
        </row>
        <row r="247">
          <cell r="J247" t="str">
            <v/>
          </cell>
        </row>
        <row r="248">
          <cell r="J248" t="str">
            <v/>
          </cell>
        </row>
        <row r="249">
          <cell r="J249" t="str">
            <v/>
          </cell>
        </row>
        <row r="250">
          <cell r="J250" t="str">
            <v/>
          </cell>
        </row>
        <row r="251">
          <cell r="J251" t="str">
            <v/>
          </cell>
        </row>
        <row r="252">
          <cell r="J252" t="str">
            <v/>
          </cell>
        </row>
        <row r="253">
          <cell r="J253" t="str">
            <v/>
          </cell>
        </row>
        <row r="254">
          <cell r="J254" t="str">
            <v/>
          </cell>
        </row>
        <row r="255">
          <cell r="J255" t="str">
            <v/>
          </cell>
        </row>
        <row r="256">
          <cell r="J256" t="str">
            <v/>
          </cell>
        </row>
        <row r="257">
          <cell r="J257" t="str">
            <v/>
          </cell>
        </row>
        <row r="258">
          <cell r="J258" t="str">
            <v/>
          </cell>
        </row>
        <row r="259">
          <cell r="J259" t="str">
            <v/>
          </cell>
        </row>
        <row r="260">
          <cell r="J260" t="str">
            <v/>
          </cell>
        </row>
        <row r="261">
          <cell r="J261" t="str">
            <v/>
          </cell>
        </row>
        <row r="262">
          <cell r="J262" t="str">
            <v/>
          </cell>
        </row>
        <row r="263">
          <cell r="J263" t="str">
            <v/>
          </cell>
        </row>
        <row r="264">
          <cell r="J264" t="str">
            <v/>
          </cell>
        </row>
        <row r="265">
          <cell r="J265" t="str">
            <v/>
          </cell>
        </row>
        <row r="266">
          <cell r="J266" t="str">
            <v/>
          </cell>
        </row>
        <row r="267">
          <cell r="J267" t="str">
            <v/>
          </cell>
        </row>
        <row r="268">
          <cell r="J268" t="str">
            <v/>
          </cell>
        </row>
        <row r="269">
          <cell r="J269" t="str">
            <v/>
          </cell>
        </row>
        <row r="270">
          <cell r="J270" t="str">
            <v/>
          </cell>
        </row>
        <row r="271">
          <cell r="J271" t="str">
            <v/>
          </cell>
        </row>
        <row r="272">
          <cell r="J272" t="str">
            <v/>
          </cell>
        </row>
        <row r="273">
          <cell r="J273" t="str">
            <v/>
          </cell>
        </row>
        <row r="274">
          <cell r="J274" t="str">
            <v/>
          </cell>
        </row>
        <row r="275">
          <cell r="J275" t="str">
            <v/>
          </cell>
        </row>
        <row r="276">
          <cell r="J276" t="str">
            <v/>
          </cell>
        </row>
        <row r="277">
          <cell r="J277" t="str">
            <v/>
          </cell>
        </row>
        <row r="278">
          <cell r="J278" t="str">
            <v/>
          </cell>
        </row>
        <row r="279">
          <cell r="J279" t="str">
            <v/>
          </cell>
        </row>
        <row r="280">
          <cell r="J280" t="str">
            <v/>
          </cell>
        </row>
        <row r="281">
          <cell r="J281" t="str">
            <v/>
          </cell>
        </row>
        <row r="282">
          <cell r="J282" t="str">
            <v/>
          </cell>
        </row>
        <row r="283">
          <cell r="J283" t="str">
            <v/>
          </cell>
        </row>
        <row r="284">
          <cell r="J284" t="str">
            <v/>
          </cell>
        </row>
        <row r="285">
          <cell r="J285" t="str">
            <v/>
          </cell>
        </row>
        <row r="286">
          <cell r="J286" t="str">
            <v/>
          </cell>
        </row>
        <row r="287">
          <cell r="J287" t="str">
            <v/>
          </cell>
        </row>
        <row r="288">
          <cell r="J288" t="str">
            <v/>
          </cell>
        </row>
        <row r="289">
          <cell r="J289" t="str">
            <v/>
          </cell>
        </row>
        <row r="290">
          <cell r="J290" t="str">
            <v/>
          </cell>
        </row>
        <row r="291">
          <cell r="J291" t="str">
            <v/>
          </cell>
        </row>
        <row r="292">
          <cell r="J292" t="str">
            <v/>
          </cell>
        </row>
        <row r="293">
          <cell r="J293" t="str">
            <v/>
          </cell>
        </row>
        <row r="294">
          <cell r="J294" t="str">
            <v/>
          </cell>
        </row>
        <row r="295">
          <cell r="J295" t="str">
            <v/>
          </cell>
        </row>
        <row r="296">
          <cell r="J296" t="str">
            <v/>
          </cell>
        </row>
        <row r="297">
          <cell r="J297" t="str">
            <v/>
          </cell>
        </row>
        <row r="298">
          <cell r="J298" t="str">
            <v/>
          </cell>
        </row>
        <row r="299">
          <cell r="J299" t="str">
            <v/>
          </cell>
        </row>
        <row r="300">
          <cell r="J300" t="str">
            <v/>
          </cell>
        </row>
        <row r="301">
          <cell r="J301" t="str">
            <v/>
          </cell>
        </row>
        <row r="302">
          <cell r="J302" t="str">
            <v/>
          </cell>
        </row>
        <row r="303">
          <cell r="J303" t="str">
            <v/>
          </cell>
        </row>
        <row r="304">
          <cell r="J304" t="str">
            <v/>
          </cell>
        </row>
        <row r="305">
          <cell r="J305" t="str">
            <v/>
          </cell>
        </row>
        <row r="306">
          <cell r="J306" t="str">
            <v/>
          </cell>
        </row>
        <row r="307">
          <cell r="J307" t="str">
            <v/>
          </cell>
        </row>
        <row r="308">
          <cell r="J308" t="str">
            <v/>
          </cell>
        </row>
        <row r="309">
          <cell r="J309" t="str">
            <v/>
          </cell>
        </row>
        <row r="310">
          <cell r="J310" t="str">
            <v/>
          </cell>
        </row>
        <row r="311">
          <cell r="J311" t="str">
            <v/>
          </cell>
        </row>
        <row r="312">
          <cell r="J312" t="str">
            <v/>
          </cell>
        </row>
        <row r="313">
          <cell r="J313" t="str">
            <v/>
          </cell>
        </row>
        <row r="314">
          <cell r="J314" t="str">
            <v/>
          </cell>
        </row>
        <row r="315">
          <cell r="J315" t="str">
            <v/>
          </cell>
        </row>
        <row r="316">
          <cell r="J316" t="str">
            <v/>
          </cell>
        </row>
        <row r="317">
          <cell r="J317" t="str">
            <v/>
          </cell>
        </row>
        <row r="318">
          <cell r="J318" t="str">
            <v/>
          </cell>
        </row>
        <row r="319">
          <cell r="J319" t="str">
            <v/>
          </cell>
        </row>
        <row r="320">
          <cell r="J320" t="str">
            <v/>
          </cell>
        </row>
        <row r="321">
          <cell r="J321" t="str">
            <v/>
          </cell>
        </row>
        <row r="322">
          <cell r="J322" t="str">
            <v/>
          </cell>
        </row>
        <row r="323">
          <cell r="J323" t="str">
            <v/>
          </cell>
        </row>
        <row r="324">
          <cell r="J324" t="str">
            <v/>
          </cell>
        </row>
        <row r="325">
          <cell r="J325" t="str">
            <v/>
          </cell>
        </row>
        <row r="326">
          <cell r="J326" t="str">
            <v/>
          </cell>
        </row>
        <row r="327">
          <cell r="J327" t="str">
            <v/>
          </cell>
        </row>
        <row r="328">
          <cell r="J328" t="str">
            <v/>
          </cell>
        </row>
        <row r="329">
          <cell r="J329" t="str">
            <v/>
          </cell>
        </row>
        <row r="330">
          <cell r="J330" t="str">
            <v/>
          </cell>
        </row>
        <row r="331">
          <cell r="J331" t="str">
            <v/>
          </cell>
        </row>
        <row r="332">
          <cell r="J332" t="str">
            <v/>
          </cell>
        </row>
        <row r="333">
          <cell r="J333" t="str">
            <v/>
          </cell>
        </row>
        <row r="334">
          <cell r="J334" t="str">
            <v/>
          </cell>
        </row>
        <row r="335">
          <cell r="J335" t="str">
            <v/>
          </cell>
        </row>
        <row r="336">
          <cell r="J336" t="str">
            <v/>
          </cell>
        </row>
        <row r="337">
          <cell r="J337" t="str">
            <v/>
          </cell>
        </row>
        <row r="338">
          <cell r="J338" t="str">
            <v/>
          </cell>
        </row>
        <row r="339">
          <cell r="J339" t="str">
            <v/>
          </cell>
        </row>
        <row r="340">
          <cell r="J340" t="str">
            <v/>
          </cell>
        </row>
        <row r="341">
          <cell r="J341" t="str">
            <v/>
          </cell>
        </row>
        <row r="342">
          <cell r="J342" t="str">
            <v/>
          </cell>
        </row>
        <row r="343">
          <cell r="J343" t="str">
            <v/>
          </cell>
        </row>
        <row r="344">
          <cell r="J344" t="str">
            <v/>
          </cell>
        </row>
        <row r="345">
          <cell r="J345" t="str">
            <v/>
          </cell>
        </row>
        <row r="346">
          <cell r="J346" t="str">
            <v/>
          </cell>
        </row>
        <row r="347">
          <cell r="J347" t="str">
            <v/>
          </cell>
        </row>
        <row r="348">
          <cell r="J348" t="str">
            <v/>
          </cell>
        </row>
        <row r="349">
          <cell r="J349" t="str">
            <v/>
          </cell>
        </row>
        <row r="350">
          <cell r="J350" t="str">
            <v/>
          </cell>
        </row>
        <row r="351">
          <cell r="J351" t="str">
            <v/>
          </cell>
        </row>
        <row r="352">
          <cell r="J352" t="str">
            <v/>
          </cell>
        </row>
        <row r="353">
          <cell r="J353" t="str">
            <v/>
          </cell>
        </row>
        <row r="354">
          <cell r="J354" t="str">
            <v/>
          </cell>
        </row>
        <row r="355">
          <cell r="J355" t="str">
            <v/>
          </cell>
        </row>
        <row r="356">
          <cell r="J356" t="str">
            <v/>
          </cell>
        </row>
        <row r="357">
          <cell r="J357" t="str">
            <v/>
          </cell>
        </row>
        <row r="358">
          <cell r="J358" t="str">
            <v/>
          </cell>
        </row>
        <row r="359">
          <cell r="J359" t="str">
            <v/>
          </cell>
        </row>
        <row r="360">
          <cell r="J360" t="str">
            <v/>
          </cell>
        </row>
        <row r="361">
          <cell r="J361" t="str">
            <v/>
          </cell>
        </row>
        <row r="362">
          <cell r="J362" t="str">
            <v/>
          </cell>
        </row>
        <row r="363">
          <cell r="J363" t="str">
            <v/>
          </cell>
        </row>
        <row r="364">
          <cell r="J364" t="str">
            <v/>
          </cell>
        </row>
        <row r="365">
          <cell r="J365" t="str">
            <v/>
          </cell>
        </row>
        <row r="366">
          <cell r="J366" t="str">
            <v/>
          </cell>
        </row>
        <row r="367">
          <cell r="J367" t="str">
            <v/>
          </cell>
        </row>
        <row r="368">
          <cell r="J368" t="str">
            <v/>
          </cell>
        </row>
        <row r="369">
          <cell r="J369" t="str">
            <v/>
          </cell>
        </row>
        <row r="370">
          <cell r="J370" t="str">
            <v/>
          </cell>
        </row>
        <row r="371">
          <cell r="J371" t="str">
            <v/>
          </cell>
        </row>
        <row r="372">
          <cell r="J372" t="str">
            <v/>
          </cell>
        </row>
        <row r="373">
          <cell r="J373" t="str">
            <v/>
          </cell>
        </row>
        <row r="374">
          <cell r="J374" t="str">
            <v/>
          </cell>
        </row>
        <row r="375">
          <cell r="J375" t="str">
            <v/>
          </cell>
        </row>
        <row r="376">
          <cell r="J376" t="str">
            <v/>
          </cell>
        </row>
        <row r="377">
          <cell r="J377" t="str">
            <v/>
          </cell>
        </row>
        <row r="378">
          <cell r="J378" t="str">
            <v/>
          </cell>
        </row>
        <row r="379">
          <cell r="J379" t="str">
            <v/>
          </cell>
        </row>
        <row r="380">
          <cell r="J380" t="str">
            <v/>
          </cell>
        </row>
        <row r="381">
          <cell r="J381" t="str">
            <v/>
          </cell>
        </row>
        <row r="382">
          <cell r="J382" t="str">
            <v/>
          </cell>
        </row>
        <row r="383">
          <cell r="J383" t="str">
            <v/>
          </cell>
        </row>
        <row r="384">
          <cell r="J384" t="str">
            <v/>
          </cell>
        </row>
        <row r="385">
          <cell r="J385" t="str">
            <v/>
          </cell>
        </row>
        <row r="386">
          <cell r="J386" t="str">
            <v/>
          </cell>
        </row>
        <row r="387">
          <cell r="J387" t="str">
            <v/>
          </cell>
        </row>
        <row r="388">
          <cell r="J388" t="str">
            <v/>
          </cell>
        </row>
        <row r="389">
          <cell r="J389" t="str">
            <v/>
          </cell>
        </row>
        <row r="390">
          <cell r="J390" t="str">
            <v/>
          </cell>
        </row>
        <row r="391">
          <cell r="J391" t="str">
            <v/>
          </cell>
        </row>
        <row r="392">
          <cell r="J392" t="str">
            <v/>
          </cell>
        </row>
        <row r="393">
          <cell r="J393" t="str">
            <v/>
          </cell>
        </row>
        <row r="394">
          <cell r="J394" t="str">
            <v/>
          </cell>
        </row>
        <row r="395">
          <cell r="J395" t="str">
            <v/>
          </cell>
        </row>
        <row r="396">
          <cell r="J396" t="str">
            <v/>
          </cell>
        </row>
        <row r="397">
          <cell r="J397" t="str">
            <v/>
          </cell>
        </row>
        <row r="398">
          <cell r="J398" t="str">
            <v/>
          </cell>
        </row>
        <row r="399">
          <cell r="J399" t="str">
            <v/>
          </cell>
        </row>
        <row r="400">
          <cell r="J400" t="str">
            <v/>
          </cell>
        </row>
        <row r="401">
          <cell r="J401" t="str">
            <v/>
          </cell>
        </row>
        <row r="402">
          <cell r="J402" t="str">
            <v/>
          </cell>
        </row>
        <row r="403">
          <cell r="J403" t="str">
            <v/>
          </cell>
        </row>
        <row r="404">
          <cell r="J404" t="str">
            <v/>
          </cell>
        </row>
        <row r="405">
          <cell r="J405" t="str">
            <v/>
          </cell>
        </row>
        <row r="406">
          <cell r="J406" t="str">
            <v/>
          </cell>
        </row>
        <row r="407">
          <cell r="J407" t="str">
            <v/>
          </cell>
        </row>
        <row r="408">
          <cell r="J408" t="str">
            <v/>
          </cell>
        </row>
        <row r="409">
          <cell r="J409" t="str">
            <v/>
          </cell>
        </row>
        <row r="410">
          <cell r="J410" t="str">
            <v/>
          </cell>
        </row>
        <row r="411">
          <cell r="J411" t="str">
            <v/>
          </cell>
        </row>
        <row r="412">
          <cell r="J412" t="str">
            <v/>
          </cell>
        </row>
        <row r="413">
          <cell r="J413" t="str">
            <v/>
          </cell>
        </row>
        <row r="414">
          <cell r="J414" t="str">
            <v/>
          </cell>
        </row>
        <row r="415">
          <cell r="J415" t="str">
            <v/>
          </cell>
        </row>
        <row r="416">
          <cell r="J416" t="str">
            <v/>
          </cell>
        </row>
        <row r="417">
          <cell r="J417" t="str">
            <v/>
          </cell>
        </row>
        <row r="418">
          <cell r="J418" t="str">
            <v/>
          </cell>
        </row>
        <row r="419">
          <cell r="J419" t="str">
            <v/>
          </cell>
        </row>
        <row r="420">
          <cell r="J420" t="str">
            <v/>
          </cell>
        </row>
        <row r="421">
          <cell r="J421" t="str">
            <v/>
          </cell>
        </row>
        <row r="422">
          <cell r="J422" t="str">
            <v/>
          </cell>
        </row>
        <row r="423">
          <cell r="J423" t="str">
            <v/>
          </cell>
        </row>
        <row r="424">
          <cell r="J424" t="str">
            <v/>
          </cell>
        </row>
        <row r="425">
          <cell r="J425" t="str">
            <v/>
          </cell>
        </row>
        <row r="426">
          <cell r="J426" t="str">
            <v/>
          </cell>
        </row>
        <row r="427">
          <cell r="J427" t="str">
            <v/>
          </cell>
        </row>
        <row r="428">
          <cell r="J428" t="str">
            <v/>
          </cell>
        </row>
        <row r="429">
          <cell r="J429" t="str">
            <v/>
          </cell>
        </row>
        <row r="430">
          <cell r="J430" t="str">
            <v/>
          </cell>
        </row>
        <row r="431">
          <cell r="J431" t="str">
            <v/>
          </cell>
        </row>
        <row r="432">
          <cell r="J432" t="str">
            <v/>
          </cell>
        </row>
        <row r="433">
          <cell r="J433" t="str">
            <v/>
          </cell>
        </row>
        <row r="434">
          <cell r="J434" t="str">
            <v/>
          </cell>
        </row>
        <row r="435">
          <cell r="J435" t="str">
            <v/>
          </cell>
        </row>
        <row r="436">
          <cell r="J436" t="str">
            <v/>
          </cell>
        </row>
        <row r="437">
          <cell r="J437" t="str">
            <v/>
          </cell>
        </row>
        <row r="438">
          <cell r="J438" t="str">
            <v/>
          </cell>
        </row>
        <row r="439">
          <cell r="J439" t="str">
            <v/>
          </cell>
        </row>
        <row r="440">
          <cell r="J440" t="str">
            <v/>
          </cell>
        </row>
        <row r="441">
          <cell r="J441" t="str">
            <v/>
          </cell>
        </row>
        <row r="442">
          <cell r="J442" t="str">
            <v/>
          </cell>
        </row>
        <row r="443">
          <cell r="J443" t="str">
            <v/>
          </cell>
        </row>
        <row r="444">
          <cell r="J444" t="str">
            <v/>
          </cell>
        </row>
        <row r="445">
          <cell r="J445" t="str">
            <v/>
          </cell>
        </row>
        <row r="446">
          <cell r="J446" t="str">
            <v/>
          </cell>
        </row>
        <row r="447">
          <cell r="J447" t="str">
            <v/>
          </cell>
        </row>
        <row r="448">
          <cell r="J448" t="str">
            <v/>
          </cell>
        </row>
        <row r="449">
          <cell r="J449" t="str">
            <v/>
          </cell>
        </row>
        <row r="450">
          <cell r="J450" t="str">
            <v/>
          </cell>
        </row>
        <row r="451">
          <cell r="J451" t="str">
            <v/>
          </cell>
        </row>
        <row r="452">
          <cell r="J452" t="str">
            <v/>
          </cell>
        </row>
        <row r="453">
          <cell r="J453" t="str">
            <v/>
          </cell>
        </row>
        <row r="454">
          <cell r="J454" t="str">
            <v/>
          </cell>
        </row>
        <row r="455">
          <cell r="J455" t="str">
            <v/>
          </cell>
        </row>
        <row r="456">
          <cell r="J456" t="str">
            <v/>
          </cell>
        </row>
        <row r="457">
          <cell r="J457" t="str">
            <v/>
          </cell>
        </row>
        <row r="458">
          <cell r="J458" t="str">
            <v/>
          </cell>
        </row>
        <row r="459">
          <cell r="J459" t="str">
            <v/>
          </cell>
        </row>
        <row r="460">
          <cell r="J460" t="str">
            <v/>
          </cell>
        </row>
        <row r="461">
          <cell r="J461" t="str">
            <v/>
          </cell>
        </row>
        <row r="462">
          <cell r="J462" t="str">
            <v/>
          </cell>
        </row>
        <row r="463">
          <cell r="J463" t="str">
            <v/>
          </cell>
        </row>
        <row r="464">
          <cell r="J464" t="str">
            <v/>
          </cell>
        </row>
        <row r="465">
          <cell r="J465" t="str">
            <v/>
          </cell>
        </row>
        <row r="466">
          <cell r="J466" t="str">
            <v/>
          </cell>
        </row>
        <row r="467">
          <cell r="J467" t="str">
            <v/>
          </cell>
        </row>
        <row r="468">
          <cell r="J468" t="str">
            <v/>
          </cell>
        </row>
        <row r="469">
          <cell r="J469" t="str">
            <v/>
          </cell>
        </row>
        <row r="470">
          <cell r="J470" t="str">
            <v/>
          </cell>
        </row>
        <row r="471">
          <cell r="J471" t="str">
            <v/>
          </cell>
        </row>
        <row r="472">
          <cell r="J472" t="str">
            <v/>
          </cell>
        </row>
        <row r="473">
          <cell r="J473" t="str">
            <v/>
          </cell>
        </row>
        <row r="474">
          <cell r="J474" t="str">
            <v/>
          </cell>
        </row>
        <row r="475">
          <cell r="J475" t="str">
            <v/>
          </cell>
        </row>
        <row r="476">
          <cell r="J476" t="str">
            <v/>
          </cell>
        </row>
        <row r="477">
          <cell r="J477" t="str">
            <v/>
          </cell>
        </row>
        <row r="478">
          <cell r="J478" t="str">
            <v/>
          </cell>
        </row>
        <row r="479">
          <cell r="J479" t="str">
            <v/>
          </cell>
        </row>
        <row r="480">
          <cell r="J480" t="str">
            <v/>
          </cell>
        </row>
        <row r="481">
          <cell r="J481" t="str">
            <v/>
          </cell>
        </row>
        <row r="482">
          <cell r="J482" t="str">
            <v/>
          </cell>
        </row>
        <row r="483">
          <cell r="J483" t="str">
            <v/>
          </cell>
        </row>
        <row r="484">
          <cell r="J484" t="str">
            <v/>
          </cell>
        </row>
        <row r="485">
          <cell r="J485" t="str">
            <v/>
          </cell>
        </row>
        <row r="486">
          <cell r="J486" t="str">
            <v/>
          </cell>
        </row>
        <row r="487">
          <cell r="J487" t="str">
            <v/>
          </cell>
        </row>
        <row r="488">
          <cell r="J488" t="str">
            <v/>
          </cell>
        </row>
        <row r="489">
          <cell r="J489" t="str">
            <v/>
          </cell>
        </row>
        <row r="490">
          <cell r="J490" t="str">
            <v/>
          </cell>
        </row>
        <row r="491">
          <cell r="J491" t="str">
            <v/>
          </cell>
        </row>
        <row r="492">
          <cell r="J492" t="str">
            <v/>
          </cell>
        </row>
        <row r="493">
          <cell r="J493" t="str">
            <v/>
          </cell>
        </row>
        <row r="494">
          <cell r="J494" t="str">
            <v/>
          </cell>
        </row>
        <row r="495">
          <cell r="J495" t="str">
            <v/>
          </cell>
        </row>
        <row r="496">
          <cell r="J496" t="str">
            <v/>
          </cell>
        </row>
        <row r="497">
          <cell r="J497" t="str">
            <v/>
          </cell>
        </row>
        <row r="498">
          <cell r="J498" t="str">
            <v/>
          </cell>
        </row>
        <row r="499">
          <cell r="J499" t="str">
            <v/>
          </cell>
        </row>
        <row r="500">
          <cell r="J500" t="str">
            <v/>
          </cell>
        </row>
        <row r="501">
          <cell r="J501" t="str">
            <v/>
          </cell>
        </row>
        <row r="502">
          <cell r="J502" t="str">
            <v/>
          </cell>
        </row>
        <row r="503">
          <cell r="J503" t="str">
            <v/>
          </cell>
        </row>
        <row r="504">
          <cell r="J504" t="str">
            <v/>
          </cell>
        </row>
        <row r="505">
          <cell r="J505" t="str">
            <v/>
          </cell>
        </row>
        <row r="506">
          <cell r="J506" t="str">
            <v/>
          </cell>
        </row>
        <row r="507">
          <cell r="J507" t="str">
            <v/>
          </cell>
        </row>
        <row r="508">
          <cell r="J508" t="str">
            <v/>
          </cell>
        </row>
        <row r="509">
          <cell r="J509" t="str">
            <v/>
          </cell>
        </row>
        <row r="510">
          <cell r="J510" t="str">
            <v/>
          </cell>
        </row>
        <row r="511">
          <cell r="J511" t="str">
            <v/>
          </cell>
        </row>
        <row r="512">
          <cell r="J512" t="str">
            <v/>
          </cell>
        </row>
        <row r="513">
          <cell r="J513" t="str">
            <v/>
          </cell>
        </row>
        <row r="514">
          <cell r="J514" t="str">
            <v/>
          </cell>
        </row>
        <row r="515">
          <cell r="J515" t="str">
            <v/>
          </cell>
        </row>
        <row r="516">
          <cell r="J516" t="str">
            <v/>
          </cell>
        </row>
        <row r="517">
          <cell r="J517" t="str">
            <v/>
          </cell>
        </row>
        <row r="518">
          <cell r="J518" t="str">
            <v/>
          </cell>
        </row>
        <row r="519">
          <cell r="J519" t="str">
            <v/>
          </cell>
        </row>
        <row r="520">
          <cell r="J520" t="str">
            <v/>
          </cell>
        </row>
        <row r="521">
          <cell r="J521" t="str">
            <v/>
          </cell>
        </row>
        <row r="522">
          <cell r="J522" t="str">
            <v/>
          </cell>
        </row>
        <row r="523">
          <cell r="J523" t="str">
            <v/>
          </cell>
        </row>
        <row r="524">
          <cell r="J524" t="str">
            <v/>
          </cell>
        </row>
        <row r="525">
          <cell r="J525" t="str">
            <v/>
          </cell>
        </row>
        <row r="526">
          <cell r="J526" t="str">
            <v/>
          </cell>
        </row>
        <row r="527">
          <cell r="J527" t="str">
            <v/>
          </cell>
        </row>
        <row r="528">
          <cell r="J528" t="str">
            <v/>
          </cell>
        </row>
        <row r="529">
          <cell r="J529" t="str">
            <v/>
          </cell>
        </row>
        <row r="530">
          <cell r="J530" t="str">
            <v/>
          </cell>
        </row>
        <row r="531">
          <cell r="J531" t="str">
            <v/>
          </cell>
        </row>
        <row r="532">
          <cell r="J532" t="str">
            <v/>
          </cell>
        </row>
        <row r="533">
          <cell r="J533" t="str">
            <v/>
          </cell>
        </row>
        <row r="534">
          <cell r="J534" t="str">
            <v/>
          </cell>
        </row>
        <row r="535">
          <cell r="J535" t="str">
            <v/>
          </cell>
        </row>
        <row r="536">
          <cell r="J536" t="str">
            <v/>
          </cell>
        </row>
        <row r="537">
          <cell r="J537" t="str">
            <v/>
          </cell>
        </row>
        <row r="538">
          <cell r="J538" t="str">
            <v/>
          </cell>
        </row>
        <row r="539">
          <cell r="J539" t="str">
            <v/>
          </cell>
        </row>
        <row r="540">
          <cell r="J540" t="str">
            <v/>
          </cell>
        </row>
        <row r="541">
          <cell r="J541" t="str">
            <v/>
          </cell>
        </row>
        <row r="542">
          <cell r="J542" t="str">
            <v/>
          </cell>
        </row>
        <row r="543">
          <cell r="J543" t="str">
            <v/>
          </cell>
        </row>
        <row r="544">
          <cell r="J544" t="str">
            <v/>
          </cell>
        </row>
        <row r="545">
          <cell r="J545" t="str">
            <v/>
          </cell>
        </row>
        <row r="546">
          <cell r="J546" t="str">
            <v/>
          </cell>
        </row>
        <row r="547">
          <cell r="J547" t="str">
            <v/>
          </cell>
        </row>
        <row r="548">
          <cell r="J548" t="str">
            <v/>
          </cell>
        </row>
        <row r="549">
          <cell r="J549" t="str">
            <v/>
          </cell>
        </row>
        <row r="550">
          <cell r="J550" t="str">
            <v/>
          </cell>
        </row>
        <row r="551">
          <cell r="J551" t="str">
            <v/>
          </cell>
        </row>
        <row r="552">
          <cell r="J552" t="str">
            <v/>
          </cell>
        </row>
        <row r="553">
          <cell r="J553" t="str">
            <v/>
          </cell>
        </row>
        <row r="554">
          <cell r="J554" t="str">
            <v/>
          </cell>
        </row>
        <row r="555">
          <cell r="J555" t="str">
            <v/>
          </cell>
        </row>
        <row r="556">
          <cell r="J556" t="str">
            <v/>
          </cell>
        </row>
        <row r="557">
          <cell r="J557" t="str">
            <v/>
          </cell>
        </row>
        <row r="558">
          <cell r="J558" t="str">
            <v/>
          </cell>
        </row>
        <row r="559">
          <cell r="J559" t="str">
            <v/>
          </cell>
        </row>
        <row r="560">
          <cell r="J560" t="str">
            <v/>
          </cell>
        </row>
        <row r="561">
          <cell r="J561" t="str">
            <v/>
          </cell>
        </row>
        <row r="562">
          <cell r="J562" t="str">
            <v/>
          </cell>
        </row>
        <row r="563">
          <cell r="J563" t="str">
            <v/>
          </cell>
        </row>
        <row r="564">
          <cell r="J564" t="str">
            <v/>
          </cell>
        </row>
        <row r="565">
          <cell r="J565" t="str">
            <v/>
          </cell>
        </row>
        <row r="566">
          <cell r="J566" t="str">
            <v/>
          </cell>
        </row>
        <row r="567">
          <cell r="J567" t="str">
            <v/>
          </cell>
        </row>
        <row r="568">
          <cell r="J568" t="str">
            <v/>
          </cell>
        </row>
        <row r="569">
          <cell r="J569" t="str">
            <v/>
          </cell>
        </row>
        <row r="570">
          <cell r="J570" t="str">
            <v/>
          </cell>
        </row>
        <row r="571">
          <cell r="J571" t="str">
            <v/>
          </cell>
        </row>
        <row r="572">
          <cell r="J572" t="str">
            <v/>
          </cell>
        </row>
        <row r="573">
          <cell r="J573" t="str">
            <v/>
          </cell>
        </row>
        <row r="574">
          <cell r="J574" t="str">
            <v/>
          </cell>
        </row>
        <row r="575">
          <cell r="J575" t="str">
            <v/>
          </cell>
        </row>
        <row r="576">
          <cell r="J576" t="str">
            <v/>
          </cell>
        </row>
        <row r="577">
          <cell r="J577" t="str">
            <v/>
          </cell>
        </row>
        <row r="578">
          <cell r="J578" t="str">
            <v/>
          </cell>
        </row>
        <row r="579">
          <cell r="J579" t="str">
            <v/>
          </cell>
        </row>
        <row r="580">
          <cell r="J580" t="str">
            <v/>
          </cell>
        </row>
        <row r="581">
          <cell r="J581" t="str">
            <v/>
          </cell>
        </row>
        <row r="582">
          <cell r="J582" t="str">
            <v/>
          </cell>
        </row>
        <row r="583">
          <cell r="J583" t="str">
            <v/>
          </cell>
        </row>
        <row r="584">
          <cell r="J584" t="str">
            <v/>
          </cell>
        </row>
        <row r="585">
          <cell r="J585" t="str">
            <v/>
          </cell>
        </row>
        <row r="586">
          <cell r="J586" t="str">
            <v/>
          </cell>
        </row>
        <row r="587">
          <cell r="J587" t="str">
            <v/>
          </cell>
        </row>
        <row r="588">
          <cell r="J588" t="str">
            <v/>
          </cell>
        </row>
        <row r="589">
          <cell r="J589" t="str">
            <v/>
          </cell>
        </row>
        <row r="590">
          <cell r="J590" t="str">
            <v/>
          </cell>
        </row>
        <row r="591">
          <cell r="J591" t="str">
            <v/>
          </cell>
        </row>
        <row r="592">
          <cell r="J592" t="str">
            <v/>
          </cell>
        </row>
        <row r="593">
          <cell r="J593" t="str">
            <v/>
          </cell>
        </row>
        <row r="594">
          <cell r="J594" t="str">
            <v/>
          </cell>
        </row>
        <row r="595">
          <cell r="J595" t="str">
            <v/>
          </cell>
        </row>
        <row r="596">
          <cell r="J596" t="str">
            <v/>
          </cell>
        </row>
        <row r="597">
          <cell r="J597" t="str">
            <v/>
          </cell>
        </row>
        <row r="598">
          <cell r="J598" t="str">
            <v/>
          </cell>
        </row>
        <row r="599">
          <cell r="J599" t="str">
            <v/>
          </cell>
        </row>
        <row r="600">
          <cell r="J600" t="str">
            <v/>
          </cell>
        </row>
      </sheetData>
      <sheetData sheetId="4">
        <row r="5">
          <cell r="A5">
            <v>1</v>
          </cell>
          <cell r="F5">
            <v>0</v>
          </cell>
          <cell r="N5">
            <v>0</v>
          </cell>
        </row>
        <row r="6">
          <cell r="A6">
            <v>1</v>
          </cell>
          <cell r="F6">
            <v>0</v>
          </cell>
          <cell r="N6">
            <v>0</v>
          </cell>
        </row>
        <row r="7">
          <cell r="A7">
            <v>1</v>
          </cell>
          <cell r="F7">
            <v>0</v>
          </cell>
          <cell r="N7">
            <v>0</v>
          </cell>
        </row>
        <row r="8">
          <cell r="A8">
            <v>1</v>
          </cell>
          <cell r="F8">
            <v>0</v>
          </cell>
          <cell r="N8">
            <v>0</v>
          </cell>
        </row>
        <row r="9">
          <cell r="A9">
            <v>1</v>
          </cell>
          <cell r="F9">
            <v>0</v>
          </cell>
          <cell r="N9">
            <v>0</v>
          </cell>
        </row>
        <row r="10">
          <cell r="A10">
            <v>1</v>
          </cell>
          <cell r="F10">
            <v>0</v>
          </cell>
          <cell r="N10">
            <v>0</v>
          </cell>
        </row>
        <row r="11">
          <cell r="A11">
            <v>1</v>
          </cell>
          <cell r="F11">
            <v>0</v>
          </cell>
          <cell r="N11">
            <v>0</v>
          </cell>
        </row>
        <row r="12">
          <cell r="A12">
            <v>1</v>
          </cell>
          <cell r="F12">
            <v>0</v>
          </cell>
          <cell r="N12">
            <v>1</v>
          </cell>
        </row>
        <row r="13">
          <cell r="A13">
            <v>1</v>
          </cell>
          <cell r="F13">
            <v>0</v>
          </cell>
          <cell r="N13">
            <v>0</v>
          </cell>
        </row>
        <row r="14">
          <cell r="A14">
            <v>1</v>
          </cell>
          <cell r="F14">
            <v>0</v>
          </cell>
          <cell r="N14">
            <v>0</v>
          </cell>
        </row>
        <row r="15">
          <cell r="A15">
            <v>1</v>
          </cell>
          <cell r="F15">
            <v>0</v>
          </cell>
          <cell r="N15">
            <v>0</v>
          </cell>
        </row>
        <row r="16">
          <cell r="A16">
            <v>1</v>
          </cell>
          <cell r="F16">
            <v>0</v>
          </cell>
          <cell r="N16">
            <v>0</v>
          </cell>
        </row>
        <row r="17">
          <cell r="A17">
            <v>1</v>
          </cell>
          <cell r="F17">
            <v>0</v>
          </cell>
          <cell r="N17">
            <v>0</v>
          </cell>
        </row>
        <row r="18">
          <cell r="A18">
            <v>1</v>
          </cell>
          <cell r="F18">
            <v>0</v>
          </cell>
          <cell r="N18">
            <v>0</v>
          </cell>
        </row>
        <row r="19">
          <cell r="A19">
            <v>1</v>
          </cell>
          <cell r="F19">
            <v>0</v>
          </cell>
          <cell r="N19">
            <v>0</v>
          </cell>
        </row>
        <row r="20">
          <cell r="A20">
            <v>1</v>
          </cell>
          <cell r="F20">
            <v>0</v>
          </cell>
          <cell r="N20">
            <v>0</v>
          </cell>
        </row>
        <row r="21">
          <cell r="A21">
            <v>1</v>
          </cell>
          <cell r="F21">
            <v>0</v>
          </cell>
          <cell r="N21">
            <v>0</v>
          </cell>
        </row>
        <row r="22">
          <cell r="A22">
            <v>1</v>
          </cell>
          <cell r="F22">
            <v>0</v>
          </cell>
          <cell r="N22">
            <v>0</v>
          </cell>
        </row>
        <row r="23">
          <cell r="A23">
            <v>1</v>
          </cell>
          <cell r="F23">
            <v>0</v>
          </cell>
          <cell r="N23">
            <v>0</v>
          </cell>
        </row>
        <row r="24">
          <cell r="A24">
            <v>1</v>
          </cell>
          <cell r="F24">
            <v>0</v>
          </cell>
          <cell r="N24">
            <v>0</v>
          </cell>
        </row>
        <row r="25">
          <cell r="A25">
            <v>2</v>
          </cell>
          <cell r="F25">
            <v>0</v>
          </cell>
          <cell r="N25">
            <v>0</v>
          </cell>
        </row>
        <row r="26">
          <cell r="A26">
            <v>2</v>
          </cell>
          <cell r="F26">
            <v>0</v>
          </cell>
          <cell r="N26">
            <v>0</v>
          </cell>
        </row>
        <row r="27">
          <cell r="A27">
            <v>2</v>
          </cell>
          <cell r="F27">
            <v>0</v>
          </cell>
          <cell r="N27">
            <v>0</v>
          </cell>
        </row>
        <row r="28">
          <cell r="A28">
            <v>2</v>
          </cell>
          <cell r="F28">
            <v>0</v>
          </cell>
          <cell r="N28">
            <v>0</v>
          </cell>
        </row>
        <row r="29">
          <cell r="A29">
            <v>2</v>
          </cell>
          <cell r="F29">
            <v>0</v>
          </cell>
          <cell r="N29">
            <v>0</v>
          </cell>
        </row>
        <row r="30">
          <cell r="A30">
            <v>2</v>
          </cell>
          <cell r="F30">
            <v>0</v>
          </cell>
          <cell r="N30">
            <v>0</v>
          </cell>
        </row>
        <row r="31">
          <cell r="A31">
            <v>2</v>
          </cell>
          <cell r="F31">
            <v>0</v>
          </cell>
          <cell r="N31">
            <v>0</v>
          </cell>
        </row>
        <row r="32">
          <cell r="A32">
            <v>2</v>
          </cell>
          <cell r="F32">
            <v>0</v>
          </cell>
          <cell r="N32">
            <v>0</v>
          </cell>
        </row>
        <row r="33">
          <cell r="A33">
            <v>2</v>
          </cell>
          <cell r="F33">
            <v>0</v>
          </cell>
          <cell r="N33">
            <v>0</v>
          </cell>
        </row>
        <row r="34">
          <cell r="A34">
            <v>2</v>
          </cell>
          <cell r="F34">
            <v>0</v>
          </cell>
          <cell r="N34">
            <v>0</v>
          </cell>
        </row>
        <row r="35">
          <cell r="A35">
            <v>2</v>
          </cell>
          <cell r="F35">
            <v>0</v>
          </cell>
          <cell r="N35">
            <v>0</v>
          </cell>
        </row>
        <row r="36">
          <cell r="A36">
            <v>2</v>
          </cell>
          <cell r="F36">
            <v>0</v>
          </cell>
          <cell r="N36">
            <v>0</v>
          </cell>
        </row>
        <row r="37">
          <cell r="A37">
            <v>2</v>
          </cell>
          <cell r="F37">
            <v>0</v>
          </cell>
          <cell r="N37">
            <v>0</v>
          </cell>
        </row>
        <row r="38">
          <cell r="A38">
            <v>2</v>
          </cell>
          <cell r="F38">
            <v>0</v>
          </cell>
          <cell r="N38">
            <v>0</v>
          </cell>
        </row>
        <row r="39">
          <cell r="A39">
            <v>2</v>
          </cell>
          <cell r="F39">
            <v>0</v>
          </cell>
          <cell r="N39">
            <v>0</v>
          </cell>
        </row>
        <row r="40">
          <cell r="A40">
            <v>2</v>
          </cell>
          <cell r="F40">
            <v>0</v>
          </cell>
          <cell r="N40">
            <v>0</v>
          </cell>
        </row>
        <row r="41">
          <cell r="A41">
            <v>2</v>
          </cell>
          <cell r="F41">
            <v>0</v>
          </cell>
          <cell r="N41">
            <v>0</v>
          </cell>
        </row>
        <row r="42">
          <cell r="A42">
            <v>2</v>
          </cell>
          <cell r="F42">
            <v>0</v>
          </cell>
          <cell r="N42">
            <v>0</v>
          </cell>
        </row>
        <row r="43">
          <cell r="A43">
            <v>2</v>
          </cell>
          <cell r="F43">
            <v>0</v>
          </cell>
          <cell r="N43">
            <v>0</v>
          </cell>
        </row>
        <row r="44">
          <cell r="A44">
            <v>2</v>
          </cell>
          <cell r="F44">
            <v>0</v>
          </cell>
          <cell r="N44">
            <v>0</v>
          </cell>
        </row>
        <row r="45">
          <cell r="A45">
            <v>2</v>
          </cell>
          <cell r="F45">
            <v>0</v>
          </cell>
          <cell r="N45">
            <v>0</v>
          </cell>
        </row>
        <row r="46">
          <cell r="A46">
            <v>3</v>
          </cell>
          <cell r="F46">
            <v>0</v>
          </cell>
          <cell r="N46">
            <v>0</v>
          </cell>
        </row>
        <row r="47">
          <cell r="A47">
            <v>3</v>
          </cell>
          <cell r="F47">
            <v>0</v>
          </cell>
          <cell r="N47">
            <v>0</v>
          </cell>
        </row>
        <row r="48">
          <cell r="A48">
            <v>3</v>
          </cell>
          <cell r="F48">
            <v>0</v>
          </cell>
          <cell r="N48">
            <v>0</v>
          </cell>
        </row>
        <row r="49">
          <cell r="A49">
            <v>3</v>
          </cell>
          <cell r="F49">
            <v>0</v>
          </cell>
          <cell r="N49">
            <v>0</v>
          </cell>
        </row>
        <row r="50">
          <cell r="A50">
            <v>3</v>
          </cell>
          <cell r="F50">
            <v>0</v>
          </cell>
          <cell r="N50">
            <v>0</v>
          </cell>
        </row>
        <row r="51">
          <cell r="A51">
            <v>3</v>
          </cell>
          <cell r="F51">
            <v>0</v>
          </cell>
          <cell r="N51">
            <v>0</v>
          </cell>
        </row>
        <row r="52">
          <cell r="A52">
            <v>3</v>
          </cell>
          <cell r="F52">
            <v>0</v>
          </cell>
          <cell r="N52">
            <v>0</v>
          </cell>
        </row>
        <row r="53">
          <cell r="A53">
            <v>3</v>
          </cell>
          <cell r="F53">
            <v>0</v>
          </cell>
          <cell r="N53">
            <v>0</v>
          </cell>
        </row>
        <row r="54">
          <cell r="A54">
            <v>3</v>
          </cell>
          <cell r="F54">
            <v>0</v>
          </cell>
          <cell r="N54">
            <v>0</v>
          </cell>
        </row>
        <row r="55">
          <cell r="A55">
            <v>3</v>
          </cell>
          <cell r="F55">
            <v>0</v>
          </cell>
          <cell r="N55">
            <v>0</v>
          </cell>
        </row>
        <row r="56">
          <cell r="A56">
            <v>3</v>
          </cell>
          <cell r="F56">
            <v>0</v>
          </cell>
          <cell r="N56">
            <v>0</v>
          </cell>
        </row>
        <row r="57">
          <cell r="A57">
            <v>3</v>
          </cell>
          <cell r="F57">
            <v>0</v>
          </cell>
          <cell r="N57">
            <v>0</v>
          </cell>
        </row>
        <row r="58">
          <cell r="A58">
            <v>3</v>
          </cell>
          <cell r="F58">
            <v>0</v>
          </cell>
          <cell r="N58">
            <v>0</v>
          </cell>
        </row>
        <row r="59">
          <cell r="A59">
            <v>3</v>
          </cell>
          <cell r="F59">
            <v>0</v>
          </cell>
          <cell r="N59">
            <v>0</v>
          </cell>
        </row>
        <row r="60">
          <cell r="A60">
            <v>3</v>
          </cell>
          <cell r="F60">
            <v>0</v>
          </cell>
          <cell r="N60">
            <v>0</v>
          </cell>
        </row>
        <row r="61">
          <cell r="A61">
            <v>3</v>
          </cell>
          <cell r="F61">
            <v>0</v>
          </cell>
          <cell r="N61">
            <v>0</v>
          </cell>
        </row>
        <row r="62">
          <cell r="A62">
            <v>3</v>
          </cell>
          <cell r="F62">
            <v>0</v>
          </cell>
          <cell r="N62">
            <v>0</v>
          </cell>
        </row>
        <row r="63">
          <cell r="A63">
            <v>3</v>
          </cell>
          <cell r="F63">
            <v>0</v>
          </cell>
          <cell r="N63">
            <v>0</v>
          </cell>
        </row>
        <row r="64">
          <cell r="A64">
            <v>3</v>
          </cell>
          <cell r="F64">
            <v>0</v>
          </cell>
          <cell r="N64">
            <v>0</v>
          </cell>
        </row>
        <row r="65">
          <cell r="A65">
            <v>3</v>
          </cell>
          <cell r="F65">
            <v>0</v>
          </cell>
          <cell r="N65">
            <v>0</v>
          </cell>
        </row>
        <row r="66">
          <cell r="A66">
            <v>3</v>
          </cell>
          <cell r="F66">
            <v>0</v>
          </cell>
          <cell r="N66">
            <v>0</v>
          </cell>
        </row>
        <row r="67">
          <cell r="A67">
            <v>3</v>
          </cell>
          <cell r="F67">
            <v>0</v>
          </cell>
          <cell r="N67">
            <v>0</v>
          </cell>
        </row>
        <row r="68">
          <cell r="A68">
            <v>3</v>
          </cell>
          <cell r="F68">
            <v>0</v>
          </cell>
          <cell r="N68">
            <v>0</v>
          </cell>
        </row>
        <row r="69">
          <cell r="A69">
            <v>3</v>
          </cell>
          <cell r="F69">
            <v>0</v>
          </cell>
          <cell r="N69">
            <v>0</v>
          </cell>
        </row>
        <row r="70">
          <cell r="A70">
            <v>3</v>
          </cell>
          <cell r="F70">
            <v>0</v>
          </cell>
          <cell r="N70">
            <v>0</v>
          </cell>
        </row>
        <row r="71">
          <cell r="A71">
            <v>4</v>
          </cell>
          <cell r="F71">
            <v>0</v>
          </cell>
          <cell r="N71">
            <v>0</v>
          </cell>
        </row>
        <row r="72">
          <cell r="A72">
            <v>4</v>
          </cell>
          <cell r="F72">
            <v>0</v>
          </cell>
          <cell r="N72">
            <v>0</v>
          </cell>
        </row>
        <row r="73">
          <cell r="A73">
            <v>4</v>
          </cell>
          <cell r="F73">
            <v>0</v>
          </cell>
          <cell r="N73">
            <v>0</v>
          </cell>
        </row>
        <row r="74">
          <cell r="A74">
            <v>4</v>
          </cell>
          <cell r="F74">
            <v>0</v>
          </cell>
          <cell r="N74">
            <v>0</v>
          </cell>
        </row>
        <row r="75">
          <cell r="A75">
            <v>4</v>
          </cell>
          <cell r="F75">
            <v>0</v>
          </cell>
          <cell r="N75">
            <v>0</v>
          </cell>
        </row>
        <row r="76">
          <cell r="A76">
            <v>4</v>
          </cell>
          <cell r="F76">
            <v>0</v>
          </cell>
          <cell r="N76">
            <v>1</v>
          </cell>
        </row>
        <row r="77">
          <cell r="A77">
            <v>4</v>
          </cell>
          <cell r="F77">
            <v>0</v>
          </cell>
          <cell r="N77">
            <v>0</v>
          </cell>
        </row>
        <row r="78">
          <cell r="A78">
            <v>4</v>
          </cell>
          <cell r="F78">
            <v>0</v>
          </cell>
          <cell r="N78">
            <v>0</v>
          </cell>
        </row>
        <row r="79">
          <cell r="A79">
            <v>4</v>
          </cell>
          <cell r="F79">
            <v>0</v>
          </cell>
          <cell r="N79">
            <v>0</v>
          </cell>
        </row>
        <row r="80">
          <cell r="A80">
            <v>4</v>
          </cell>
          <cell r="F80">
            <v>0</v>
          </cell>
          <cell r="N80">
            <v>0</v>
          </cell>
        </row>
        <row r="81">
          <cell r="A81">
            <v>4</v>
          </cell>
          <cell r="F81">
            <v>0</v>
          </cell>
          <cell r="N81">
            <v>0</v>
          </cell>
        </row>
        <row r="82">
          <cell r="A82">
            <v>4</v>
          </cell>
          <cell r="F82">
            <v>0</v>
          </cell>
          <cell r="N82">
            <v>0</v>
          </cell>
        </row>
        <row r="83">
          <cell r="A83">
            <v>4</v>
          </cell>
          <cell r="F83">
            <v>0</v>
          </cell>
          <cell r="N83">
            <v>0</v>
          </cell>
        </row>
        <row r="84">
          <cell r="A84">
            <v>4</v>
          </cell>
          <cell r="F84">
            <v>0</v>
          </cell>
          <cell r="N84">
            <v>0</v>
          </cell>
        </row>
        <row r="85">
          <cell r="A85">
            <v>4</v>
          </cell>
          <cell r="F85">
            <v>0</v>
          </cell>
          <cell r="N85">
            <v>0</v>
          </cell>
        </row>
        <row r="86">
          <cell r="A86">
            <v>4</v>
          </cell>
          <cell r="F86">
            <v>0</v>
          </cell>
          <cell r="N86">
            <v>0</v>
          </cell>
        </row>
        <row r="87">
          <cell r="A87">
            <v>4</v>
          </cell>
          <cell r="F87">
            <v>0</v>
          </cell>
          <cell r="N87">
            <v>0</v>
          </cell>
        </row>
        <row r="88">
          <cell r="A88">
            <v>4</v>
          </cell>
          <cell r="F88">
            <v>0</v>
          </cell>
          <cell r="N88">
            <v>0</v>
          </cell>
        </row>
        <row r="89">
          <cell r="A89">
            <v>4</v>
          </cell>
          <cell r="F89">
            <v>0</v>
          </cell>
          <cell r="N89">
            <v>0</v>
          </cell>
        </row>
        <row r="90">
          <cell r="A90">
            <v>4</v>
          </cell>
          <cell r="F90">
            <v>0</v>
          </cell>
          <cell r="N90">
            <v>0</v>
          </cell>
        </row>
        <row r="91">
          <cell r="A91">
            <v>4</v>
          </cell>
          <cell r="F91">
            <v>0</v>
          </cell>
          <cell r="N91">
            <v>0</v>
          </cell>
        </row>
        <row r="92">
          <cell r="A92">
            <v>4</v>
          </cell>
          <cell r="F92">
            <v>0</v>
          </cell>
          <cell r="N92">
            <v>0</v>
          </cell>
        </row>
        <row r="93">
          <cell r="A93">
            <v>4</v>
          </cell>
          <cell r="F93">
            <v>0</v>
          </cell>
          <cell r="N93">
            <v>0</v>
          </cell>
        </row>
        <row r="94">
          <cell r="A94">
            <v>4</v>
          </cell>
          <cell r="F94">
            <v>0</v>
          </cell>
          <cell r="N94">
            <v>0</v>
          </cell>
        </row>
        <row r="95">
          <cell r="A95">
            <v>4</v>
          </cell>
          <cell r="F95">
            <v>0</v>
          </cell>
          <cell r="N95">
            <v>0</v>
          </cell>
        </row>
        <row r="96">
          <cell r="A96">
            <v>5</v>
          </cell>
          <cell r="F96">
            <v>0</v>
          </cell>
          <cell r="N96">
            <v>0</v>
          </cell>
        </row>
        <row r="97">
          <cell r="A97">
            <v>5</v>
          </cell>
          <cell r="F97">
            <v>0</v>
          </cell>
          <cell r="N97">
            <v>0</v>
          </cell>
        </row>
        <row r="98">
          <cell r="A98">
            <v>5</v>
          </cell>
          <cell r="F98">
            <v>0</v>
          </cell>
          <cell r="N98">
            <v>0</v>
          </cell>
        </row>
        <row r="99">
          <cell r="A99">
            <v>5</v>
          </cell>
          <cell r="F99">
            <v>0</v>
          </cell>
          <cell r="N99">
            <v>0</v>
          </cell>
        </row>
        <row r="100">
          <cell r="A100">
            <v>5</v>
          </cell>
          <cell r="F100">
            <v>0</v>
          </cell>
          <cell r="N100">
            <v>0</v>
          </cell>
        </row>
        <row r="101">
          <cell r="A101">
            <v>5</v>
          </cell>
          <cell r="F101">
            <v>0</v>
          </cell>
          <cell r="N101">
            <v>0</v>
          </cell>
        </row>
        <row r="102">
          <cell r="A102">
            <v>5</v>
          </cell>
          <cell r="F102">
            <v>0</v>
          </cell>
          <cell r="N102">
            <v>0</v>
          </cell>
        </row>
        <row r="103">
          <cell r="A103">
            <v>5</v>
          </cell>
          <cell r="F103">
            <v>0</v>
          </cell>
          <cell r="N103">
            <v>0</v>
          </cell>
        </row>
        <row r="104">
          <cell r="A104">
            <v>5</v>
          </cell>
          <cell r="F104">
            <v>0</v>
          </cell>
          <cell r="N104">
            <v>0</v>
          </cell>
        </row>
        <row r="105">
          <cell r="A105">
            <v>5</v>
          </cell>
          <cell r="F105">
            <v>0</v>
          </cell>
          <cell r="N105">
            <v>0</v>
          </cell>
        </row>
        <row r="106">
          <cell r="A106">
            <v>5</v>
          </cell>
          <cell r="F106">
            <v>0</v>
          </cell>
          <cell r="N106">
            <v>0</v>
          </cell>
        </row>
        <row r="107">
          <cell r="A107">
            <v>5</v>
          </cell>
          <cell r="F107">
            <v>0</v>
          </cell>
          <cell r="N107">
            <v>0</v>
          </cell>
        </row>
        <row r="108">
          <cell r="A108">
            <v>5</v>
          </cell>
          <cell r="F108">
            <v>0</v>
          </cell>
          <cell r="N108">
            <v>0</v>
          </cell>
        </row>
        <row r="109">
          <cell r="A109">
            <v>5</v>
          </cell>
          <cell r="F109">
            <v>0</v>
          </cell>
          <cell r="N109">
            <v>0</v>
          </cell>
        </row>
        <row r="110">
          <cell r="A110">
            <v>5</v>
          </cell>
          <cell r="F110">
            <v>0</v>
          </cell>
          <cell r="N110">
            <v>0</v>
          </cell>
        </row>
        <row r="111">
          <cell r="A111">
            <v>5</v>
          </cell>
          <cell r="F111">
            <v>0</v>
          </cell>
          <cell r="N111">
            <v>0</v>
          </cell>
        </row>
        <row r="112">
          <cell r="A112">
            <v>5</v>
          </cell>
          <cell r="F112">
            <v>0</v>
          </cell>
          <cell r="N112">
            <v>0</v>
          </cell>
        </row>
        <row r="113">
          <cell r="A113">
            <v>5</v>
          </cell>
          <cell r="F113">
            <v>0</v>
          </cell>
          <cell r="N113">
            <v>0</v>
          </cell>
        </row>
        <row r="114">
          <cell r="A114">
            <v>5</v>
          </cell>
          <cell r="F114">
            <v>0</v>
          </cell>
          <cell r="N114">
            <v>0</v>
          </cell>
        </row>
        <row r="115">
          <cell r="A115">
            <v>5</v>
          </cell>
          <cell r="F115">
            <v>0</v>
          </cell>
          <cell r="N115">
            <v>0</v>
          </cell>
        </row>
        <row r="116">
          <cell r="A116">
            <v>5</v>
          </cell>
          <cell r="F116">
            <v>0</v>
          </cell>
          <cell r="N116">
            <v>0</v>
          </cell>
        </row>
        <row r="117">
          <cell r="A117">
            <v>5</v>
          </cell>
          <cell r="F117">
            <v>0</v>
          </cell>
          <cell r="N117">
            <v>0</v>
          </cell>
        </row>
        <row r="118">
          <cell r="A118">
            <v>5</v>
          </cell>
          <cell r="F118">
            <v>0</v>
          </cell>
          <cell r="N118">
            <v>0</v>
          </cell>
        </row>
        <row r="119">
          <cell r="A119">
            <v>6</v>
          </cell>
          <cell r="F119">
            <v>0</v>
          </cell>
          <cell r="N119">
            <v>0</v>
          </cell>
        </row>
        <row r="120">
          <cell r="A120">
            <v>6</v>
          </cell>
          <cell r="F120">
            <v>0</v>
          </cell>
          <cell r="N120">
            <v>0</v>
          </cell>
        </row>
        <row r="121">
          <cell r="A121">
            <v>6</v>
          </cell>
          <cell r="F121">
            <v>0</v>
          </cell>
          <cell r="N121">
            <v>0</v>
          </cell>
        </row>
        <row r="122">
          <cell r="A122">
            <v>6</v>
          </cell>
          <cell r="F122">
            <v>0</v>
          </cell>
          <cell r="N122">
            <v>0</v>
          </cell>
        </row>
        <row r="123">
          <cell r="A123">
            <v>6</v>
          </cell>
          <cell r="F123">
            <v>0</v>
          </cell>
          <cell r="N123">
            <v>0</v>
          </cell>
        </row>
        <row r="124">
          <cell r="A124">
            <v>6</v>
          </cell>
          <cell r="F124">
            <v>0</v>
          </cell>
          <cell r="N124">
            <v>0</v>
          </cell>
        </row>
        <row r="125">
          <cell r="A125">
            <v>6</v>
          </cell>
          <cell r="F125">
            <v>0</v>
          </cell>
          <cell r="N125">
            <v>0</v>
          </cell>
        </row>
        <row r="126">
          <cell r="A126">
            <v>6</v>
          </cell>
          <cell r="F126">
            <v>0</v>
          </cell>
          <cell r="N126">
            <v>0</v>
          </cell>
        </row>
        <row r="127">
          <cell r="A127">
            <v>6</v>
          </cell>
          <cell r="F127">
            <v>0</v>
          </cell>
          <cell r="N127">
            <v>0</v>
          </cell>
        </row>
        <row r="128">
          <cell r="A128">
            <v>6</v>
          </cell>
          <cell r="F128">
            <v>0</v>
          </cell>
          <cell r="N128">
            <v>0</v>
          </cell>
        </row>
        <row r="129">
          <cell r="A129">
            <v>6</v>
          </cell>
          <cell r="F129">
            <v>0</v>
          </cell>
          <cell r="N129">
            <v>0</v>
          </cell>
        </row>
        <row r="130">
          <cell r="A130">
            <v>6</v>
          </cell>
          <cell r="F130">
            <v>0</v>
          </cell>
          <cell r="N130">
            <v>0</v>
          </cell>
        </row>
        <row r="131">
          <cell r="A131">
            <v>6</v>
          </cell>
          <cell r="F131">
            <v>0</v>
          </cell>
          <cell r="N131" t="e">
            <v>#VALUE!</v>
          </cell>
        </row>
        <row r="132">
          <cell r="A132">
            <v>6</v>
          </cell>
          <cell r="F132">
            <v>0</v>
          </cell>
          <cell r="N132" t="e">
            <v>#VALUE!</v>
          </cell>
        </row>
        <row r="133">
          <cell r="A133">
            <v>6</v>
          </cell>
          <cell r="F133">
            <v>0</v>
          </cell>
          <cell r="N133" t="e">
            <v>#VALUE!</v>
          </cell>
        </row>
        <row r="134">
          <cell r="A134">
            <v>6</v>
          </cell>
          <cell r="F134">
            <v>0</v>
          </cell>
          <cell r="N134" t="e">
            <v>#VALUE!</v>
          </cell>
        </row>
        <row r="135">
          <cell r="A135">
            <v>6</v>
          </cell>
          <cell r="F135">
            <v>0</v>
          </cell>
          <cell r="N135" t="e">
            <v>#VALUE!</v>
          </cell>
        </row>
        <row r="136">
          <cell r="A136">
            <v>6</v>
          </cell>
          <cell r="F136">
            <v>0</v>
          </cell>
          <cell r="N136" t="e">
            <v>#VALUE!</v>
          </cell>
        </row>
        <row r="137">
          <cell r="A137">
            <v>6</v>
          </cell>
          <cell r="F137">
            <v>0</v>
          </cell>
          <cell r="N137" t="e">
            <v>#VALUE!</v>
          </cell>
        </row>
        <row r="138">
          <cell r="A138">
            <v>6</v>
          </cell>
          <cell r="F138">
            <v>0</v>
          </cell>
          <cell r="N138" t="e">
            <v>#VALUE!</v>
          </cell>
        </row>
        <row r="139">
          <cell r="A139">
            <v>7</v>
          </cell>
          <cell r="F139">
            <v>0</v>
          </cell>
          <cell r="N139" t="e">
            <v>#VALUE!</v>
          </cell>
        </row>
        <row r="140">
          <cell r="A140">
            <v>7</v>
          </cell>
          <cell r="F140">
            <v>0</v>
          </cell>
          <cell r="N140" t="e">
            <v>#VALUE!</v>
          </cell>
        </row>
        <row r="141">
          <cell r="A141">
            <v>7</v>
          </cell>
          <cell r="F141">
            <v>0</v>
          </cell>
          <cell r="N141" t="e">
            <v>#VALUE!</v>
          </cell>
        </row>
        <row r="142">
          <cell r="A142">
            <v>7</v>
          </cell>
          <cell r="F142">
            <v>0</v>
          </cell>
          <cell r="N142" t="e">
            <v>#VALUE!</v>
          </cell>
        </row>
        <row r="143">
          <cell r="A143">
            <v>7</v>
          </cell>
          <cell r="F143">
            <v>0</v>
          </cell>
          <cell r="N143" t="e">
            <v>#VALUE!</v>
          </cell>
        </row>
        <row r="144">
          <cell r="A144">
            <v>7</v>
          </cell>
          <cell r="F144">
            <v>0</v>
          </cell>
          <cell r="N144" t="e">
            <v>#VALUE!</v>
          </cell>
        </row>
        <row r="145">
          <cell r="A145">
            <v>7</v>
          </cell>
          <cell r="F145">
            <v>0</v>
          </cell>
          <cell r="N145" t="e">
            <v>#VALUE!</v>
          </cell>
        </row>
        <row r="146">
          <cell r="A146">
            <v>7</v>
          </cell>
          <cell r="F146">
            <v>0</v>
          </cell>
          <cell r="N146" t="e">
            <v>#VALUE!</v>
          </cell>
        </row>
        <row r="147">
          <cell r="A147">
            <v>7</v>
          </cell>
          <cell r="F147">
            <v>0</v>
          </cell>
          <cell r="N147" t="e">
            <v>#VALUE!</v>
          </cell>
        </row>
        <row r="148">
          <cell r="A148">
            <v>7</v>
          </cell>
          <cell r="F148">
            <v>0</v>
          </cell>
          <cell r="N148" t="e">
            <v>#VALUE!</v>
          </cell>
        </row>
        <row r="149">
          <cell r="A149">
            <v>7</v>
          </cell>
          <cell r="F149">
            <v>0</v>
          </cell>
          <cell r="N149" t="e">
            <v>#VALUE!</v>
          </cell>
        </row>
        <row r="150">
          <cell r="A150">
            <v>7</v>
          </cell>
          <cell r="F150">
            <v>0</v>
          </cell>
          <cell r="N150" t="e">
            <v>#VALUE!</v>
          </cell>
        </row>
        <row r="151">
          <cell r="A151">
            <v>7</v>
          </cell>
          <cell r="F151">
            <v>0</v>
          </cell>
          <cell r="N151" t="e">
            <v>#VALUE!</v>
          </cell>
        </row>
        <row r="152">
          <cell r="A152">
            <v>7</v>
          </cell>
          <cell r="F152">
            <v>0</v>
          </cell>
          <cell r="N152" t="e">
            <v>#VALUE!</v>
          </cell>
        </row>
        <row r="153">
          <cell r="A153">
            <v>7</v>
          </cell>
          <cell r="F153">
            <v>0</v>
          </cell>
          <cell r="N153" t="e">
            <v>#VALUE!</v>
          </cell>
        </row>
        <row r="154">
          <cell r="A154">
            <v>7</v>
          </cell>
          <cell r="F154">
            <v>0</v>
          </cell>
          <cell r="N154" t="e">
            <v>#VALUE!</v>
          </cell>
        </row>
        <row r="155">
          <cell r="A155">
            <v>7</v>
          </cell>
          <cell r="F155">
            <v>0</v>
          </cell>
          <cell r="N155" t="e">
            <v>#VALUE!</v>
          </cell>
        </row>
        <row r="156">
          <cell r="A156">
            <v>7</v>
          </cell>
          <cell r="F156">
            <v>0</v>
          </cell>
          <cell r="N156" t="e">
            <v>#VALUE!</v>
          </cell>
        </row>
        <row r="157">
          <cell r="A157">
            <v>7</v>
          </cell>
          <cell r="F157">
            <v>0</v>
          </cell>
          <cell r="N157" t="e">
            <v>#VALUE!</v>
          </cell>
        </row>
        <row r="158">
          <cell r="A158">
            <v>8</v>
          </cell>
          <cell r="F158">
            <v>0</v>
          </cell>
          <cell r="N158" t="e">
            <v>#VALUE!</v>
          </cell>
        </row>
        <row r="159">
          <cell r="A159">
            <v>8</v>
          </cell>
          <cell r="F159">
            <v>0</v>
          </cell>
          <cell r="N159" t="e">
            <v>#VALUE!</v>
          </cell>
        </row>
        <row r="160">
          <cell r="A160">
            <v>8</v>
          </cell>
          <cell r="F160">
            <v>0</v>
          </cell>
          <cell r="N160" t="e">
            <v>#VALUE!</v>
          </cell>
        </row>
        <row r="161">
          <cell r="A161">
            <v>8</v>
          </cell>
          <cell r="F161">
            <v>0</v>
          </cell>
          <cell r="N161" t="e">
            <v>#VALUE!</v>
          </cell>
        </row>
        <row r="162">
          <cell r="A162">
            <v>8</v>
          </cell>
          <cell r="F162">
            <v>0</v>
          </cell>
          <cell r="N162" t="e">
            <v>#VALUE!</v>
          </cell>
        </row>
        <row r="163">
          <cell r="A163">
            <v>8</v>
          </cell>
          <cell r="F163">
            <v>0</v>
          </cell>
          <cell r="N163" t="e">
            <v>#VALUE!</v>
          </cell>
        </row>
        <row r="164">
          <cell r="A164">
            <v>8</v>
          </cell>
          <cell r="F164">
            <v>0</v>
          </cell>
          <cell r="N164" t="e">
            <v>#VALUE!</v>
          </cell>
        </row>
        <row r="165">
          <cell r="A165">
            <v>8</v>
          </cell>
          <cell r="F165">
            <v>0</v>
          </cell>
          <cell r="N165" t="e">
            <v>#VALUE!</v>
          </cell>
        </row>
        <row r="166">
          <cell r="A166">
            <v>8</v>
          </cell>
          <cell r="F166">
            <v>0</v>
          </cell>
          <cell r="N166" t="e">
            <v>#VALUE!</v>
          </cell>
        </row>
        <row r="167">
          <cell r="A167">
            <v>8</v>
          </cell>
          <cell r="F167">
            <v>0</v>
          </cell>
          <cell r="N167" t="e">
            <v>#VALUE!</v>
          </cell>
        </row>
        <row r="168">
          <cell r="A168">
            <v>8</v>
          </cell>
          <cell r="F168">
            <v>0</v>
          </cell>
          <cell r="N168" t="e">
            <v>#VALUE!</v>
          </cell>
        </row>
        <row r="169">
          <cell r="A169">
            <v>8</v>
          </cell>
          <cell r="F169">
            <v>0</v>
          </cell>
          <cell r="N169" t="e">
            <v>#VALUE!</v>
          </cell>
        </row>
        <row r="170">
          <cell r="A170">
            <v>8</v>
          </cell>
          <cell r="F170">
            <v>0</v>
          </cell>
          <cell r="N170" t="e">
            <v>#VALUE!</v>
          </cell>
        </row>
        <row r="171">
          <cell r="A171">
            <v>8</v>
          </cell>
          <cell r="F171">
            <v>0</v>
          </cell>
          <cell r="N171" t="e">
            <v>#VALUE!</v>
          </cell>
        </row>
        <row r="172">
          <cell r="A172">
            <v>8</v>
          </cell>
          <cell r="F172">
            <v>0</v>
          </cell>
          <cell r="N172" t="e">
            <v>#VALUE!</v>
          </cell>
        </row>
        <row r="173">
          <cell r="A173">
            <v>8</v>
          </cell>
          <cell r="F173">
            <v>0</v>
          </cell>
          <cell r="N173" t="e">
            <v>#VALUE!</v>
          </cell>
        </row>
        <row r="174">
          <cell r="A174">
            <v>8</v>
          </cell>
          <cell r="F174">
            <v>0</v>
          </cell>
          <cell r="N174" t="e">
            <v>#VALUE!</v>
          </cell>
        </row>
        <row r="175">
          <cell r="A175">
            <v>9</v>
          </cell>
          <cell r="F175">
            <v>0</v>
          </cell>
          <cell r="N175" t="e">
            <v>#VALUE!</v>
          </cell>
        </row>
        <row r="176">
          <cell r="A176">
            <v>9</v>
          </cell>
          <cell r="F176">
            <v>0</v>
          </cell>
          <cell r="N176" t="e">
            <v>#VALUE!</v>
          </cell>
        </row>
        <row r="177">
          <cell r="A177">
            <v>9</v>
          </cell>
          <cell r="F177">
            <v>0</v>
          </cell>
          <cell r="N177" t="e">
            <v>#VALUE!</v>
          </cell>
        </row>
        <row r="178">
          <cell r="A178">
            <v>9</v>
          </cell>
          <cell r="F178">
            <v>0</v>
          </cell>
          <cell r="N178" t="e">
            <v>#VALUE!</v>
          </cell>
        </row>
        <row r="179">
          <cell r="A179">
            <v>9</v>
          </cell>
          <cell r="F179">
            <v>0</v>
          </cell>
          <cell r="N179" t="e">
            <v>#VALUE!</v>
          </cell>
        </row>
        <row r="180">
          <cell r="A180">
            <v>9</v>
          </cell>
          <cell r="F180">
            <v>0</v>
          </cell>
          <cell r="N180" t="e">
            <v>#VALUE!</v>
          </cell>
        </row>
        <row r="181">
          <cell r="A181">
            <v>9</v>
          </cell>
          <cell r="F181">
            <v>0</v>
          </cell>
          <cell r="N181" t="e">
            <v>#VALUE!</v>
          </cell>
        </row>
        <row r="182">
          <cell r="A182">
            <v>9</v>
          </cell>
          <cell r="F182">
            <v>0</v>
          </cell>
          <cell r="N182" t="e">
            <v>#VALUE!</v>
          </cell>
        </row>
        <row r="183">
          <cell r="A183">
            <v>9</v>
          </cell>
          <cell r="F183">
            <v>0</v>
          </cell>
          <cell r="N183" t="e">
            <v>#VALUE!</v>
          </cell>
        </row>
        <row r="184">
          <cell r="A184">
            <v>9</v>
          </cell>
          <cell r="F184">
            <v>0</v>
          </cell>
          <cell r="N184" t="e">
            <v>#VALUE!</v>
          </cell>
        </row>
        <row r="185">
          <cell r="A185">
            <v>9</v>
          </cell>
          <cell r="F185">
            <v>0</v>
          </cell>
          <cell r="N185" t="e">
            <v>#VALUE!</v>
          </cell>
        </row>
        <row r="186">
          <cell r="A186">
            <v>9</v>
          </cell>
          <cell r="F186">
            <v>0</v>
          </cell>
          <cell r="N186" t="e">
            <v>#VALUE!</v>
          </cell>
        </row>
        <row r="187">
          <cell r="A187">
            <v>9</v>
          </cell>
          <cell r="F187">
            <v>0</v>
          </cell>
          <cell r="N187" t="e">
            <v>#VALUE!</v>
          </cell>
        </row>
        <row r="188">
          <cell r="A188">
            <v>9</v>
          </cell>
          <cell r="F188">
            <v>0</v>
          </cell>
          <cell r="N188" t="e">
            <v>#VALUE!</v>
          </cell>
        </row>
        <row r="189">
          <cell r="A189">
            <v>9</v>
          </cell>
          <cell r="F189">
            <v>0</v>
          </cell>
          <cell r="N189" t="e">
            <v>#VALUE!</v>
          </cell>
        </row>
        <row r="190">
          <cell r="A190">
            <v>9</v>
          </cell>
          <cell r="F190">
            <v>0</v>
          </cell>
          <cell r="N190" t="e">
            <v>#VALUE!</v>
          </cell>
        </row>
        <row r="191">
          <cell r="A191">
            <v>9</v>
          </cell>
          <cell r="F191">
            <v>0</v>
          </cell>
          <cell r="N191" t="e">
            <v>#VALUE!</v>
          </cell>
        </row>
        <row r="192">
          <cell r="A192">
            <v>10</v>
          </cell>
          <cell r="F192">
            <v>0</v>
          </cell>
          <cell r="N192" t="e">
            <v>#VALUE!</v>
          </cell>
        </row>
        <row r="193">
          <cell r="A193">
            <v>10</v>
          </cell>
          <cell r="F193">
            <v>0</v>
          </cell>
          <cell r="N193" t="e">
            <v>#VALUE!</v>
          </cell>
        </row>
        <row r="194">
          <cell r="A194">
            <v>10</v>
          </cell>
          <cell r="F194">
            <v>0</v>
          </cell>
          <cell r="N194" t="e">
            <v>#VALUE!</v>
          </cell>
        </row>
        <row r="195">
          <cell r="A195">
            <v>10</v>
          </cell>
          <cell r="F195">
            <v>0</v>
          </cell>
          <cell r="N195" t="e">
            <v>#VALUE!</v>
          </cell>
        </row>
        <row r="196">
          <cell r="A196">
            <v>10</v>
          </cell>
          <cell r="F196">
            <v>0</v>
          </cell>
          <cell r="N196" t="e">
            <v>#VALUE!</v>
          </cell>
        </row>
        <row r="197">
          <cell r="A197">
            <v>10</v>
          </cell>
          <cell r="F197">
            <v>0</v>
          </cell>
          <cell r="N197" t="e">
            <v>#VALUE!</v>
          </cell>
        </row>
        <row r="198">
          <cell r="A198">
            <v>10</v>
          </cell>
          <cell r="F198">
            <v>0</v>
          </cell>
          <cell r="N198" t="e">
            <v>#VALUE!</v>
          </cell>
        </row>
        <row r="199">
          <cell r="A199">
            <v>10</v>
          </cell>
          <cell r="F199">
            <v>0</v>
          </cell>
          <cell r="N199" t="e">
            <v>#VALUE!</v>
          </cell>
        </row>
        <row r="200">
          <cell r="A200">
            <v>10</v>
          </cell>
          <cell r="F200">
            <v>0</v>
          </cell>
          <cell r="N200" t="e">
            <v>#VALUE!</v>
          </cell>
        </row>
        <row r="201">
          <cell r="A201">
            <v>10</v>
          </cell>
          <cell r="F201">
            <v>0</v>
          </cell>
          <cell r="N201" t="e">
            <v>#VALUE!</v>
          </cell>
        </row>
        <row r="202">
          <cell r="A202">
            <v>10</v>
          </cell>
          <cell r="F202">
            <v>0</v>
          </cell>
          <cell r="N202" t="e">
            <v>#VALUE!</v>
          </cell>
        </row>
        <row r="203">
          <cell r="A203">
            <v>10</v>
          </cell>
          <cell r="F203">
            <v>0</v>
          </cell>
          <cell r="N203" t="e">
            <v>#VALUE!</v>
          </cell>
        </row>
        <row r="204">
          <cell r="A204">
            <v>10</v>
          </cell>
          <cell r="F204">
            <v>0</v>
          </cell>
          <cell r="N204" t="e">
            <v>#VALUE!</v>
          </cell>
        </row>
        <row r="205">
          <cell r="A205">
            <v>10</v>
          </cell>
          <cell r="F205">
            <v>0</v>
          </cell>
          <cell r="N205" t="e">
            <v>#VALUE!</v>
          </cell>
        </row>
        <row r="206">
          <cell r="A206">
            <v>10</v>
          </cell>
          <cell r="F206">
            <v>0</v>
          </cell>
          <cell r="N206" t="e">
            <v>#VALUE!</v>
          </cell>
        </row>
        <row r="207">
          <cell r="A207">
            <v>11</v>
          </cell>
          <cell r="F207">
            <v>0</v>
          </cell>
          <cell r="N207" t="e">
            <v>#VALUE!</v>
          </cell>
        </row>
        <row r="208">
          <cell r="A208">
            <v>11</v>
          </cell>
          <cell r="F208">
            <v>0</v>
          </cell>
          <cell r="N208" t="e">
            <v>#VALUE!</v>
          </cell>
        </row>
        <row r="209">
          <cell r="A209">
            <v>11</v>
          </cell>
          <cell r="F209">
            <v>0</v>
          </cell>
          <cell r="N209" t="e">
            <v>#VALUE!</v>
          </cell>
        </row>
        <row r="210">
          <cell r="A210">
            <v>11</v>
          </cell>
          <cell r="F210">
            <v>0</v>
          </cell>
          <cell r="N210" t="e">
            <v>#VALUE!</v>
          </cell>
        </row>
        <row r="211">
          <cell r="A211">
            <v>11</v>
          </cell>
          <cell r="F211">
            <v>0</v>
          </cell>
          <cell r="N211" t="e">
            <v>#VALUE!</v>
          </cell>
        </row>
        <row r="212">
          <cell r="A212">
            <v>11</v>
          </cell>
          <cell r="F212">
            <v>0</v>
          </cell>
          <cell r="N212" t="e">
            <v>#VALUE!</v>
          </cell>
        </row>
        <row r="213">
          <cell r="A213">
            <v>11</v>
          </cell>
          <cell r="F213">
            <v>0</v>
          </cell>
          <cell r="N213" t="e">
            <v>#VALUE!</v>
          </cell>
        </row>
        <row r="214">
          <cell r="A214">
            <v>11</v>
          </cell>
          <cell r="F214">
            <v>0</v>
          </cell>
          <cell r="N214" t="e">
            <v>#VALUE!</v>
          </cell>
        </row>
        <row r="215">
          <cell r="A215">
            <v>11</v>
          </cell>
          <cell r="F215">
            <v>0</v>
          </cell>
          <cell r="N215" t="e">
            <v>#VALUE!</v>
          </cell>
        </row>
        <row r="216">
          <cell r="A216">
            <v>11</v>
          </cell>
          <cell r="F216">
            <v>0</v>
          </cell>
          <cell r="N216" t="e">
            <v>#VALUE!</v>
          </cell>
        </row>
        <row r="217">
          <cell r="A217">
            <v>11</v>
          </cell>
          <cell r="F217">
            <v>0</v>
          </cell>
          <cell r="N217" t="e">
            <v>#VALUE!</v>
          </cell>
        </row>
        <row r="218">
          <cell r="A218">
            <v>11</v>
          </cell>
          <cell r="F218">
            <v>0</v>
          </cell>
          <cell r="N218" t="e">
            <v>#VALUE!</v>
          </cell>
        </row>
        <row r="219">
          <cell r="A219">
            <v>11</v>
          </cell>
          <cell r="F219">
            <v>0</v>
          </cell>
          <cell r="N219" t="e">
            <v>#VALUE!</v>
          </cell>
        </row>
        <row r="220">
          <cell r="A220">
            <v>11</v>
          </cell>
          <cell r="F220">
            <v>0</v>
          </cell>
          <cell r="N220" t="e">
            <v>#VALUE!</v>
          </cell>
        </row>
        <row r="221">
          <cell r="A221">
            <v>11</v>
          </cell>
          <cell r="F221">
            <v>0</v>
          </cell>
          <cell r="N221" t="e">
            <v>#VALUE!</v>
          </cell>
        </row>
        <row r="222">
          <cell r="A222">
            <v>11</v>
          </cell>
          <cell r="F222">
            <v>0</v>
          </cell>
          <cell r="N222" t="e">
            <v>#VALUE!</v>
          </cell>
        </row>
        <row r="223">
          <cell r="A223">
            <v>11</v>
          </cell>
          <cell r="F223">
            <v>0</v>
          </cell>
          <cell r="N223" t="e">
            <v>#VALUE!</v>
          </cell>
        </row>
        <row r="224">
          <cell r="A224">
            <v>11</v>
          </cell>
          <cell r="F224">
            <v>0</v>
          </cell>
          <cell r="N224" t="e">
            <v>#VALUE!</v>
          </cell>
        </row>
        <row r="225">
          <cell r="A225">
            <v>11</v>
          </cell>
          <cell r="F225">
            <v>0</v>
          </cell>
          <cell r="N225" t="e">
            <v>#VALUE!</v>
          </cell>
        </row>
        <row r="226">
          <cell r="A226">
            <v>12</v>
          </cell>
          <cell r="F226">
            <v>0</v>
          </cell>
          <cell r="N226" t="e">
            <v>#VALUE!</v>
          </cell>
        </row>
        <row r="227">
          <cell r="A227">
            <v>12</v>
          </cell>
          <cell r="F227">
            <v>0</v>
          </cell>
          <cell r="N227" t="e">
            <v>#VALUE!</v>
          </cell>
        </row>
        <row r="228">
          <cell r="A228">
            <v>12</v>
          </cell>
          <cell r="F228">
            <v>0</v>
          </cell>
          <cell r="N228" t="e">
            <v>#VALUE!</v>
          </cell>
        </row>
        <row r="229">
          <cell r="A229">
            <v>12</v>
          </cell>
          <cell r="F229">
            <v>0</v>
          </cell>
          <cell r="N229" t="e">
            <v>#VALUE!</v>
          </cell>
        </row>
        <row r="230">
          <cell r="A230">
            <v>12</v>
          </cell>
          <cell r="F230">
            <v>0</v>
          </cell>
          <cell r="N230" t="e">
            <v>#VALUE!</v>
          </cell>
        </row>
        <row r="231">
          <cell r="A231">
            <v>12</v>
          </cell>
          <cell r="F231">
            <v>0</v>
          </cell>
          <cell r="N231" t="e">
            <v>#VALUE!</v>
          </cell>
        </row>
        <row r="232">
          <cell r="A232">
            <v>12</v>
          </cell>
          <cell r="F232">
            <v>0</v>
          </cell>
          <cell r="N232" t="e">
            <v>#VALUE!</v>
          </cell>
        </row>
        <row r="233">
          <cell r="A233">
            <v>12</v>
          </cell>
          <cell r="F233">
            <v>0</v>
          </cell>
          <cell r="N233" t="e">
            <v>#VALUE!</v>
          </cell>
        </row>
        <row r="234">
          <cell r="A234">
            <v>12</v>
          </cell>
          <cell r="F234">
            <v>0</v>
          </cell>
          <cell r="N234" t="e">
            <v>#VALUE!</v>
          </cell>
        </row>
        <row r="235">
          <cell r="A235">
            <v>12</v>
          </cell>
          <cell r="F235">
            <v>0</v>
          </cell>
          <cell r="N235" t="e">
            <v>#VALUE!</v>
          </cell>
        </row>
        <row r="236">
          <cell r="A236">
            <v>12</v>
          </cell>
          <cell r="F236">
            <v>0</v>
          </cell>
          <cell r="N236" t="e">
            <v>#VALUE!</v>
          </cell>
        </row>
        <row r="237">
          <cell r="A237">
            <v>12</v>
          </cell>
          <cell r="F237">
            <v>0</v>
          </cell>
          <cell r="N237" t="e">
            <v>#VALUE!</v>
          </cell>
        </row>
        <row r="238">
          <cell r="A238">
            <v>12</v>
          </cell>
          <cell r="F238">
            <v>0</v>
          </cell>
          <cell r="N238" t="e">
            <v>#VALUE!</v>
          </cell>
        </row>
        <row r="239">
          <cell r="A239" t="str">
            <v/>
          </cell>
          <cell r="F239" t="str">
            <v/>
          </cell>
          <cell r="N239" t="e">
            <v>#VALUE!</v>
          </cell>
        </row>
        <row r="240">
          <cell r="A240" t="str">
            <v/>
          </cell>
          <cell r="F240" t="str">
            <v/>
          </cell>
          <cell r="N240" t="e">
            <v>#VALUE!</v>
          </cell>
        </row>
        <row r="241">
          <cell r="A241" t="str">
            <v/>
          </cell>
          <cell r="F241" t="str">
            <v/>
          </cell>
          <cell r="N241" t="e">
            <v>#VALUE!</v>
          </cell>
        </row>
        <row r="242">
          <cell r="A242" t="str">
            <v/>
          </cell>
          <cell r="F242" t="str">
            <v/>
          </cell>
          <cell r="N242" t="e">
            <v>#VALUE!</v>
          </cell>
        </row>
        <row r="243">
          <cell r="A243" t="str">
            <v/>
          </cell>
          <cell r="F243" t="str">
            <v/>
          </cell>
          <cell r="N243" t="e">
            <v>#VALUE!</v>
          </cell>
        </row>
        <row r="244">
          <cell r="A244" t="str">
            <v/>
          </cell>
          <cell r="F244" t="str">
            <v/>
          </cell>
          <cell r="N244" t="e">
            <v>#VALUE!</v>
          </cell>
        </row>
        <row r="245">
          <cell r="A245" t="str">
            <v/>
          </cell>
          <cell r="F245" t="str">
            <v/>
          </cell>
          <cell r="N245" t="e">
            <v>#VALUE!</v>
          </cell>
        </row>
        <row r="246">
          <cell r="A246" t="str">
            <v/>
          </cell>
          <cell r="F246" t="str">
            <v/>
          </cell>
          <cell r="N246" t="e">
            <v>#VALUE!</v>
          </cell>
        </row>
        <row r="247">
          <cell r="A247" t="str">
            <v/>
          </cell>
          <cell r="F247" t="str">
            <v/>
          </cell>
          <cell r="N247" t="e">
            <v>#VALUE!</v>
          </cell>
        </row>
        <row r="248">
          <cell r="A248" t="str">
            <v/>
          </cell>
          <cell r="F248" t="str">
            <v/>
          </cell>
          <cell r="N248" t="e">
            <v>#VALUE!</v>
          </cell>
        </row>
        <row r="249">
          <cell r="A249" t="str">
            <v/>
          </cell>
          <cell r="F249" t="str">
            <v/>
          </cell>
          <cell r="N249" t="e">
            <v>#VALUE!</v>
          </cell>
        </row>
        <row r="250">
          <cell r="A250" t="str">
            <v/>
          </cell>
          <cell r="F250" t="str">
            <v/>
          </cell>
          <cell r="N250" t="e">
            <v>#VALUE!</v>
          </cell>
        </row>
        <row r="251">
          <cell r="A251" t="str">
            <v/>
          </cell>
          <cell r="F251" t="str">
            <v/>
          </cell>
          <cell r="N251" t="e">
            <v>#VALUE!</v>
          </cell>
        </row>
        <row r="252">
          <cell r="A252" t="str">
            <v/>
          </cell>
          <cell r="F252" t="str">
            <v/>
          </cell>
          <cell r="N252" t="e">
            <v>#VALUE!</v>
          </cell>
        </row>
        <row r="253">
          <cell r="A253" t="str">
            <v/>
          </cell>
          <cell r="F253" t="str">
            <v/>
          </cell>
          <cell r="N253" t="e">
            <v>#VALUE!</v>
          </cell>
        </row>
        <row r="254">
          <cell r="A254" t="str">
            <v/>
          </cell>
          <cell r="F254" t="str">
            <v/>
          </cell>
          <cell r="N254" t="e">
            <v>#VALUE!</v>
          </cell>
        </row>
        <row r="255">
          <cell r="A255" t="str">
            <v/>
          </cell>
          <cell r="F255" t="str">
            <v/>
          </cell>
          <cell r="N255" t="e">
            <v>#VALUE!</v>
          </cell>
        </row>
        <row r="256">
          <cell r="A256" t="str">
            <v/>
          </cell>
          <cell r="F256" t="str">
            <v/>
          </cell>
          <cell r="N256" t="e">
            <v>#VALUE!</v>
          </cell>
        </row>
        <row r="257">
          <cell r="A257" t="str">
            <v/>
          </cell>
          <cell r="F257" t="str">
            <v/>
          </cell>
          <cell r="N257" t="e">
            <v>#VALUE!</v>
          </cell>
        </row>
        <row r="258">
          <cell r="A258" t="str">
            <v/>
          </cell>
          <cell r="F258" t="str">
            <v/>
          </cell>
          <cell r="N258" t="e">
            <v>#VALUE!</v>
          </cell>
        </row>
        <row r="259">
          <cell r="A259" t="str">
            <v/>
          </cell>
          <cell r="F259" t="str">
            <v/>
          </cell>
          <cell r="N259" t="e">
            <v>#VALUE!</v>
          </cell>
        </row>
        <row r="260">
          <cell r="A260" t="str">
            <v/>
          </cell>
          <cell r="F260" t="str">
            <v/>
          </cell>
          <cell r="N260" t="e">
            <v>#VALUE!</v>
          </cell>
        </row>
        <row r="261">
          <cell r="A261" t="str">
            <v/>
          </cell>
          <cell r="F261" t="str">
            <v/>
          </cell>
          <cell r="N261" t="e">
            <v>#VALUE!</v>
          </cell>
        </row>
        <row r="262">
          <cell r="A262" t="str">
            <v/>
          </cell>
          <cell r="F262" t="str">
            <v/>
          </cell>
          <cell r="N262" t="e">
            <v>#VALUE!</v>
          </cell>
        </row>
        <row r="263">
          <cell r="A263" t="str">
            <v/>
          </cell>
          <cell r="F263" t="str">
            <v/>
          </cell>
          <cell r="N263" t="e">
            <v>#VALUE!</v>
          </cell>
        </row>
        <row r="264">
          <cell r="A264" t="str">
            <v/>
          </cell>
          <cell r="F264" t="str">
            <v/>
          </cell>
          <cell r="N264" t="e">
            <v>#VALUE!</v>
          </cell>
        </row>
        <row r="265">
          <cell r="A265" t="str">
            <v/>
          </cell>
          <cell r="F265" t="str">
            <v/>
          </cell>
          <cell r="N265" t="e">
            <v>#VALUE!</v>
          </cell>
        </row>
        <row r="266">
          <cell r="A266" t="str">
            <v/>
          </cell>
          <cell r="F266" t="str">
            <v/>
          </cell>
          <cell r="N266" t="e">
            <v>#VALUE!</v>
          </cell>
        </row>
        <row r="267">
          <cell r="A267" t="str">
            <v/>
          </cell>
          <cell r="F267" t="str">
            <v/>
          </cell>
          <cell r="N267" t="e">
            <v>#VALUE!</v>
          </cell>
        </row>
        <row r="268">
          <cell r="A268" t="str">
            <v/>
          </cell>
          <cell r="F268" t="str">
            <v/>
          </cell>
          <cell r="N268" t="e">
            <v>#VALUE!</v>
          </cell>
        </row>
        <row r="269">
          <cell r="A269" t="str">
            <v/>
          </cell>
          <cell r="F269" t="str">
            <v/>
          </cell>
          <cell r="N269" t="e">
            <v>#VALUE!</v>
          </cell>
        </row>
        <row r="270">
          <cell r="A270" t="str">
            <v/>
          </cell>
          <cell r="F270" t="str">
            <v/>
          </cell>
          <cell r="N270" t="e">
            <v>#VALUE!</v>
          </cell>
        </row>
        <row r="271">
          <cell r="A271" t="str">
            <v/>
          </cell>
          <cell r="F271" t="str">
            <v/>
          </cell>
          <cell r="N271" t="e">
            <v>#VALUE!</v>
          </cell>
        </row>
        <row r="272">
          <cell r="A272" t="str">
            <v/>
          </cell>
          <cell r="F272" t="str">
            <v/>
          </cell>
          <cell r="N272" t="e">
            <v>#VALUE!</v>
          </cell>
        </row>
        <row r="273">
          <cell r="A273" t="str">
            <v/>
          </cell>
          <cell r="F273" t="str">
            <v/>
          </cell>
          <cell r="N273" t="e">
            <v>#VALUE!</v>
          </cell>
        </row>
        <row r="274">
          <cell r="A274" t="str">
            <v/>
          </cell>
          <cell r="F274" t="str">
            <v/>
          </cell>
          <cell r="N274" t="e">
            <v>#VALUE!</v>
          </cell>
        </row>
        <row r="275">
          <cell r="A275" t="str">
            <v/>
          </cell>
          <cell r="F275" t="str">
            <v/>
          </cell>
          <cell r="N275" t="e">
            <v>#VALUE!</v>
          </cell>
        </row>
        <row r="276">
          <cell r="A276" t="str">
            <v/>
          </cell>
          <cell r="F276" t="str">
            <v/>
          </cell>
          <cell r="N276" t="e">
            <v>#VALUE!</v>
          </cell>
        </row>
        <row r="277">
          <cell r="A277" t="str">
            <v/>
          </cell>
          <cell r="F277" t="str">
            <v/>
          </cell>
          <cell r="N277" t="e">
            <v>#VALUE!</v>
          </cell>
        </row>
        <row r="278">
          <cell r="A278" t="str">
            <v/>
          </cell>
          <cell r="F278" t="str">
            <v/>
          </cell>
          <cell r="N278" t="e">
            <v>#VALUE!</v>
          </cell>
        </row>
        <row r="279">
          <cell r="A279" t="str">
            <v/>
          </cell>
          <cell r="F279" t="str">
            <v/>
          </cell>
          <cell r="N279" t="e">
            <v>#VALUE!</v>
          </cell>
        </row>
        <row r="280">
          <cell r="A280" t="str">
            <v/>
          </cell>
          <cell r="F280" t="str">
            <v/>
          </cell>
          <cell r="N280" t="e">
            <v>#VALUE!</v>
          </cell>
        </row>
        <row r="281">
          <cell r="A281" t="str">
            <v/>
          </cell>
          <cell r="F281" t="str">
            <v/>
          </cell>
          <cell r="N281" t="e">
            <v>#VALUE!</v>
          </cell>
        </row>
        <row r="282">
          <cell r="A282" t="str">
            <v/>
          </cell>
          <cell r="F282" t="str">
            <v/>
          </cell>
          <cell r="N282" t="e">
            <v>#VALUE!</v>
          </cell>
        </row>
        <row r="283">
          <cell r="A283" t="str">
            <v/>
          </cell>
          <cell r="F283" t="str">
            <v/>
          </cell>
          <cell r="N283" t="e">
            <v>#VALUE!</v>
          </cell>
        </row>
        <row r="284">
          <cell r="A284" t="str">
            <v/>
          </cell>
          <cell r="F284" t="str">
            <v/>
          </cell>
          <cell r="N284" t="e">
            <v>#VALUE!</v>
          </cell>
        </row>
        <row r="285">
          <cell r="A285" t="str">
            <v/>
          </cell>
          <cell r="F285" t="str">
            <v/>
          </cell>
          <cell r="N285" t="e">
            <v>#VALUE!</v>
          </cell>
        </row>
        <row r="286">
          <cell r="A286" t="str">
            <v/>
          </cell>
          <cell r="F286" t="str">
            <v/>
          </cell>
          <cell r="N286" t="e">
            <v>#VALUE!</v>
          </cell>
        </row>
        <row r="287">
          <cell r="A287" t="str">
            <v/>
          </cell>
          <cell r="F287" t="str">
            <v/>
          </cell>
          <cell r="N287" t="e">
            <v>#VALUE!</v>
          </cell>
        </row>
        <row r="288">
          <cell r="A288" t="str">
            <v/>
          </cell>
          <cell r="F288" t="str">
            <v/>
          </cell>
          <cell r="N288" t="e">
            <v>#VALUE!</v>
          </cell>
        </row>
        <row r="289">
          <cell r="A289" t="str">
            <v/>
          </cell>
          <cell r="F289" t="str">
            <v/>
          </cell>
          <cell r="N289" t="e">
            <v>#VALUE!</v>
          </cell>
        </row>
        <row r="290">
          <cell r="A290" t="str">
            <v/>
          </cell>
          <cell r="F290" t="str">
            <v/>
          </cell>
          <cell r="N290" t="e">
            <v>#VALUE!</v>
          </cell>
        </row>
        <row r="291">
          <cell r="A291" t="str">
            <v/>
          </cell>
          <cell r="F291" t="str">
            <v/>
          </cell>
          <cell r="N291" t="e">
            <v>#VALUE!</v>
          </cell>
        </row>
        <row r="292">
          <cell r="A292" t="str">
            <v/>
          </cell>
          <cell r="F292" t="str">
            <v/>
          </cell>
          <cell r="N292" t="e">
            <v>#VALUE!</v>
          </cell>
        </row>
        <row r="293">
          <cell r="A293" t="str">
            <v/>
          </cell>
          <cell r="F293" t="str">
            <v/>
          </cell>
          <cell r="N293" t="e">
            <v>#VALUE!</v>
          </cell>
        </row>
        <row r="294">
          <cell r="A294" t="str">
            <v/>
          </cell>
          <cell r="F294" t="str">
            <v/>
          </cell>
          <cell r="N294" t="e">
            <v>#VALUE!</v>
          </cell>
        </row>
        <row r="295">
          <cell r="A295" t="str">
            <v/>
          </cell>
          <cell r="F295" t="str">
            <v/>
          </cell>
          <cell r="N295" t="e">
            <v>#VALUE!</v>
          </cell>
        </row>
        <row r="296">
          <cell r="A296" t="str">
            <v/>
          </cell>
          <cell r="F296" t="str">
            <v/>
          </cell>
          <cell r="N296" t="e">
            <v>#VALUE!</v>
          </cell>
        </row>
        <row r="297">
          <cell r="A297" t="str">
            <v/>
          </cell>
          <cell r="F297" t="str">
            <v/>
          </cell>
          <cell r="N297" t="e">
            <v>#VALUE!</v>
          </cell>
        </row>
        <row r="298">
          <cell r="A298" t="str">
            <v/>
          </cell>
          <cell r="F298" t="str">
            <v/>
          </cell>
          <cell r="N298" t="e">
            <v>#VALUE!</v>
          </cell>
        </row>
        <row r="299">
          <cell r="A299" t="str">
            <v/>
          </cell>
          <cell r="F299" t="str">
            <v/>
          </cell>
          <cell r="N299" t="e">
            <v>#VALUE!</v>
          </cell>
        </row>
        <row r="300">
          <cell r="A300" t="str">
            <v/>
          </cell>
          <cell r="F300" t="str">
            <v/>
          </cell>
          <cell r="N300" t="e">
            <v>#VALUE!</v>
          </cell>
        </row>
        <row r="301">
          <cell r="A301" t="str">
            <v/>
          </cell>
          <cell r="F301" t="str">
            <v/>
          </cell>
          <cell r="N301" t="e">
            <v>#VALUE!</v>
          </cell>
        </row>
        <row r="302">
          <cell r="A302" t="str">
            <v/>
          </cell>
          <cell r="F302" t="str">
            <v/>
          </cell>
          <cell r="N302" t="e">
            <v>#VALUE!</v>
          </cell>
        </row>
        <row r="303">
          <cell r="A303" t="str">
            <v/>
          </cell>
          <cell r="F303" t="str">
            <v/>
          </cell>
          <cell r="N303" t="e">
            <v>#VALUE!</v>
          </cell>
        </row>
        <row r="304">
          <cell r="A304" t="str">
            <v/>
          </cell>
          <cell r="F304" t="str">
            <v/>
          </cell>
          <cell r="N304" t="e">
            <v>#VALUE!</v>
          </cell>
        </row>
        <row r="305">
          <cell r="A305" t="str">
            <v/>
          </cell>
          <cell r="F305" t="str">
            <v/>
          </cell>
          <cell r="N305" t="e">
            <v>#VALUE!</v>
          </cell>
        </row>
        <row r="306">
          <cell r="A306" t="str">
            <v/>
          </cell>
          <cell r="F306" t="str">
            <v/>
          </cell>
          <cell r="N306" t="e">
            <v>#VALUE!</v>
          </cell>
        </row>
        <row r="307">
          <cell r="A307" t="str">
            <v/>
          </cell>
          <cell r="F307" t="str">
            <v/>
          </cell>
          <cell r="N307" t="e">
            <v>#VALUE!</v>
          </cell>
        </row>
        <row r="308">
          <cell r="A308" t="str">
            <v/>
          </cell>
          <cell r="F308" t="str">
            <v/>
          </cell>
          <cell r="N308" t="e">
            <v>#VALUE!</v>
          </cell>
        </row>
        <row r="309">
          <cell r="A309" t="str">
            <v/>
          </cell>
          <cell r="F309" t="str">
            <v/>
          </cell>
          <cell r="N309" t="e">
            <v>#VALUE!</v>
          </cell>
        </row>
        <row r="310">
          <cell r="A310" t="str">
            <v/>
          </cell>
          <cell r="F310" t="str">
            <v/>
          </cell>
          <cell r="N310" t="e">
            <v>#VALUE!</v>
          </cell>
        </row>
        <row r="311">
          <cell r="A311" t="str">
            <v/>
          </cell>
          <cell r="F311" t="str">
            <v/>
          </cell>
          <cell r="N311" t="e">
            <v>#VALUE!</v>
          </cell>
        </row>
        <row r="312">
          <cell r="A312" t="str">
            <v/>
          </cell>
          <cell r="F312" t="str">
            <v/>
          </cell>
          <cell r="N312" t="e">
            <v>#VALUE!</v>
          </cell>
        </row>
        <row r="313">
          <cell r="A313" t="str">
            <v/>
          </cell>
          <cell r="F313" t="str">
            <v/>
          </cell>
          <cell r="N313" t="e">
            <v>#VALUE!</v>
          </cell>
        </row>
        <row r="314">
          <cell r="A314" t="str">
            <v/>
          </cell>
          <cell r="F314" t="str">
            <v/>
          </cell>
          <cell r="N314" t="e">
            <v>#VALUE!</v>
          </cell>
        </row>
        <row r="315">
          <cell r="A315" t="str">
            <v/>
          </cell>
          <cell r="F315" t="str">
            <v/>
          </cell>
          <cell r="N315" t="e">
            <v>#VALUE!</v>
          </cell>
        </row>
        <row r="316">
          <cell r="A316" t="str">
            <v/>
          </cell>
          <cell r="F316" t="str">
            <v/>
          </cell>
          <cell r="N316" t="e">
            <v>#VALUE!</v>
          </cell>
        </row>
        <row r="317">
          <cell r="A317" t="str">
            <v/>
          </cell>
          <cell r="F317" t="str">
            <v/>
          </cell>
          <cell r="H317" t="str">
            <v/>
          </cell>
          <cell r="N317" t="e">
            <v>#VALUE!</v>
          </cell>
        </row>
        <row r="318">
          <cell r="A318" t="str">
            <v/>
          </cell>
          <cell r="F318" t="str">
            <v/>
          </cell>
          <cell r="H318" t="str">
            <v/>
          </cell>
          <cell r="N318" t="e">
            <v>#VALUE!</v>
          </cell>
        </row>
        <row r="319">
          <cell r="A319" t="str">
            <v/>
          </cell>
          <cell r="F319" t="str">
            <v/>
          </cell>
          <cell r="H319" t="str">
            <v/>
          </cell>
          <cell r="N319" t="e">
            <v>#VALUE!</v>
          </cell>
        </row>
        <row r="320">
          <cell r="A320" t="str">
            <v/>
          </cell>
          <cell r="F320" t="str">
            <v/>
          </cell>
          <cell r="H320" t="str">
            <v/>
          </cell>
          <cell r="N320" t="e">
            <v>#VALUE!</v>
          </cell>
        </row>
        <row r="321">
          <cell r="A321" t="str">
            <v/>
          </cell>
          <cell r="F321" t="str">
            <v/>
          </cell>
          <cell r="H321" t="str">
            <v/>
          </cell>
          <cell r="N321" t="e">
            <v>#VALUE!</v>
          </cell>
        </row>
        <row r="322">
          <cell r="A322" t="str">
            <v/>
          </cell>
          <cell r="F322" t="str">
            <v/>
          </cell>
          <cell r="H322" t="str">
            <v/>
          </cell>
          <cell r="N322" t="e">
            <v>#VALUE!</v>
          </cell>
        </row>
        <row r="323">
          <cell r="A323" t="str">
            <v/>
          </cell>
          <cell r="F323" t="str">
            <v/>
          </cell>
          <cell r="H323" t="str">
            <v/>
          </cell>
          <cell r="N323" t="e">
            <v>#VALUE!</v>
          </cell>
        </row>
        <row r="324">
          <cell r="A324" t="str">
            <v/>
          </cell>
          <cell r="F324" t="str">
            <v/>
          </cell>
          <cell r="H324" t="str">
            <v/>
          </cell>
          <cell r="N324" t="e">
            <v>#VALUE!</v>
          </cell>
        </row>
        <row r="325">
          <cell r="A325" t="str">
            <v/>
          </cell>
          <cell r="F325" t="str">
            <v/>
          </cell>
          <cell r="H325" t="str">
            <v/>
          </cell>
          <cell r="N325" t="e">
            <v>#VALUE!</v>
          </cell>
        </row>
        <row r="326">
          <cell r="A326" t="str">
            <v/>
          </cell>
          <cell r="F326" t="str">
            <v/>
          </cell>
          <cell r="H326" t="str">
            <v/>
          </cell>
          <cell r="N326" t="e">
            <v>#VALUE!</v>
          </cell>
        </row>
        <row r="327">
          <cell r="A327" t="str">
            <v/>
          </cell>
          <cell r="F327" t="str">
            <v/>
          </cell>
          <cell r="H327" t="str">
            <v/>
          </cell>
          <cell r="N327" t="e">
            <v>#VALUE!</v>
          </cell>
        </row>
        <row r="328">
          <cell r="A328" t="str">
            <v/>
          </cell>
          <cell r="F328" t="str">
            <v/>
          </cell>
          <cell r="H328" t="str">
            <v/>
          </cell>
          <cell r="N328" t="e">
            <v>#VALUE!</v>
          </cell>
        </row>
        <row r="329">
          <cell r="A329" t="str">
            <v/>
          </cell>
          <cell r="F329" t="str">
            <v/>
          </cell>
          <cell r="H329" t="str">
            <v/>
          </cell>
          <cell r="N329" t="e">
            <v>#VALUE!</v>
          </cell>
        </row>
        <row r="330">
          <cell r="A330" t="str">
            <v/>
          </cell>
          <cell r="F330" t="str">
            <v/>
          </cell>
          <cell r="H330" t="str">
            <v/>
          </cell>
          <cell r="N330" t="e">
            <v>#VALUE!</v>
          </cell>
        </row>
        <row r="331">
          <cell r="A331" t="str">
            <v/>
          </cell>
          <cell r="F331" t="str">
            <v/>
          </cell>
          <cell r="H331" t="str">
            <v/>
          </cell>
          <cell r="N331" t="e">
            <v>#VALUE!</v>
          </cell>
        </row>
        <row r="332">
          <cell r="A332" t="str">
            <v/>
          </cell>
          <cell r="F332" t="str">
            <v/>
          </cell>
          <cell r="H332" t="str">
            <v/>
          </cell>
          <cell r="N332" t="e">
            <v>#VALUE!</v>
          </cell>
        </row>
        <row r="333">
          <cell r="A333" t="str">
            <v/>
          </cell>
          <cell r="F333" t="str">
            <v/>
          </cell>
          <cell r="H333" t="str">
            <v/>
          </cell>
          <cell r="N333" t="e">
            <v>#VALUE!</v>
          </cell>
        </row>
        <row r="334">
          <cell r="A334" t="str">
            <v/>
          </cell>
          <cell r="F334" t="str">
            <v/>
          </cell>
          <cell r="H334" t="str">
            <v/>
          </cell>
          <cell r="N334" t="e">
            <v>#VALUE!</v>
          </cell>
        </row>
        <row r="335">
          <cell r="A335" t="str">
            <v/>
          </cell>
          <cell r="F335" t="str">
            <v/>
          </cell>
          <cell r="H335" t="str">
            <v/>
          </cell>
          <cell r="N335" t="e">
            <v>#VALUE!</v>
          </cell>
        </row>
        <row r="336">
          <cell r="A336" t="str">
            <v/>
          </cell>
          <cell r="F336" t="str">
            <v/>
          </cell>
          <cell r="H336" t="str">
            <v/>
          </cell>
          <cell r="N336" t="e">
            <v>#VALUE!</v>
          </cell>
        </row>
        <row r="337">
          <cell r="A337" t="str">
            <v/>
          </cell>
          <cell r="F337" t="str">
            <v/>
          </cell>
          <cell r="H337" t="str">
            <v/>
          </cell>
          <cell r="N337" t="e">
            <v>#VALUE!</v>
          </cell>
        </row>
        <row r="338">
          <cell r="A338" t="str">
            <v/>
          </cell>
          <cell r="F338" t="str">
            <v/>
          </cell>
          <cell r="H338" t="str">
            <v/>
          </cell>
          <cell r="N338" t="e">
            <v>#VALUE!</v>
          </cell>
        </row>
        <row r="339">
          <cell r="A339" t="str">
            <v/>
          </cell>
          <cell r="F339" t="str">
            <v/>
          </cell>
          <cell r="H339" t="str">
            <v/>
          </cell>
          <cell r="N339" t="e">
            <v>#VALUE!</v>
          </cell>
        </row>
        <row r="340">
          <cell r="A340" t="str">
            <v/>
          </cell>
          <cell r="F340" t="str">
            <v/>
          </cell>
          <cell r="H340" t="str">
            <v/>
          </cell>
          <cell r="N340" t="e">
            <v>#VALUE!</v>
          </cell>
        </row>
        <row r="341">
          <cell r="A341" t="str">
            <v/>
          </cell>
          <cell r="F341" t="str">
            <v/>
          </cell>
          <cell r="H341" t="str">
            <v/>
          </cell>
          <cell r="N341" t="e">
            <v>#VALUE!</v>
          </cell>
        </row>
        <row r="342">
          <cell r="A342" t="str">
            <v/>
          </cell>
          <cell r="F342" t="str">
            <v/>
          </cell>
          <cell r="H342" t="str">
            <v/>
          </cell>
          <cell r="N342" t="e">
            <v>#VALUE!</v>
          </cell>
        </row>
        <row r="343">
          <cell r="A343" t="str">
            <v/>
          </cell>
          <cell r="F343" t="str">
            <v/>
          </cell>
          <cell r="H343" t="str">
            <v/>
          </cell>
          <cell r="N343" t="e">
            <v>#VALUE!</v>
          </cell>
        </row>
        <row r="344">
          <cell r="A344" t="str">
            <v/>
          </cell>
          <cell r="F344" t="str">
            <v/>
          </cell>
          <cell r="H344" t="str">
            <v/>
          </cell>
          <cell r="N344" t="e">
            <v>#VALUE!</v>
          </cell>
        </row>
        <row r="345">
          <cell r="A345" t="str">
            <v/>
          </cell>
          <cell r="F345" t="str">
            <v/>
          </cell>
          <cell r="H345" t="str">
            <v/>
          </cell>
          <cell r="N345" t="e">
            <v>#VALUE!</v>
          </cell>
        </row>
        <row r="346">
          <cell r="A346" t="str">
            <v/>
          </cell>
          <cell r="F346" t="str">
            <v/>
          </cell>
          <cell r="H346" t="str">
            <v/>
          </cell>
          <cell r="N346" t="e">
            <v>#VALUE!</v>
          </cell>
        </row>
        <row r="347">
          <cell r="A347" t="str">
            <v/>
          </cell>
          <cell r="F347" t="str">
            <v/>
          </cell>
          <cell r="H347" t="str">
            <v/>
          </cell>
          <cell r="N347" t="e">
            <v>#VALUE!</v>
          </cell>
        </row>
        <row r="348">
          <cell r="A348" t="str">
            <v/>
          </cell>
          <cell r="F348" t="str">
            <v/>
          </cell>
          <cell r="H348" t="str">
            <v/>
          </cell>
          <cell r="N348" t="e">
            <v>#VALUE!</v>
          </cell>
        </row>
        <row r="349">
          <cell r="A349" t="str">
            <v/>
          </cell>
          <cell r="F349" t="str">
            <v/>
          </cell>
          <cell r="H349" t="str">
            <v/>
          </cell>
          <cell r="N349" t="e">
            <v>#VALUE!</v>
          </cell>
        </row>
        <row r="350">
          <cell r="A350" t="str">
            <v/>
          </cell>
          <cell r="F350" t="str">
            <v/>
          </cell>
          <cell r="H350" t="str">
            <v/>
          </cell>
          <cell r="N350" t="e">
            <v>#VALUE!</v>
          </cell>
        </row>
        <row r="351">
          <cell r="A351" t="str">
            <v/>
          </cell>
          <cell r="F351" t="str">
            <v/>
          </cell>
          <cell r="H351" t="str">
            <v/>
          </cell>
          <cell r="N351" t="e">
            <v>#VALUE!</v>
          </cell>
        </row>
        <row r="352">
          <cell r="A352" t="str">
            <v/>
          </cell>
          <cell r="F352" t="str">
            <v/>
          </cell>
          <cell r="H352" t="str">
            <v/>
          </cell>
          <cell r="N352" t="e">
            <v>#VALUE!</v>
          </cell>
        </row>
        <row r="353">
          <cell r="A353" t="str">
            <v/>
          </cell>
          <cell r="F353" t="str">
            <v/>
          </cell>
          <cell r="H353" t="str">
            <v/>
          </cell>
          <cell r="N353" t="e">
            <v>#VALUE!</v>
          </cell>
        </row>
        <row r="354">
          <cell r="A354" t="str">
            <v/>
          </cell>
          <cell r="F354" t="str">
            <v/>
          </cell>
          <cell r="H354" t="str">
            <v/>
          </cell>
          <cell r="N354" t="e">
            <v>#VALUE!</v>
          </cell>
        </row>
        <row r="355">
          <cell r="A355" t="str">
            <v/>
          </cell>
          <cell r="F355" t="str">
            <v/>
          </cell>
          <cell r="H355" t="str">
            <v/>
          </cell>
          <cell r="N355" t="e">
            <v>#VALUE!</v>
          </cell>
        </row>
        <row r="356">
          <cell r="A356" t="str">
            <v/>
          </cell>
          <cell r="F356" t="str">
            <v/>
          </cell>
          <cell r="H356" t="str">
            <v/>
          </cell>
          <cell r="N356" t="e">
            <v>#VALUE!</v>
          </cell>
        </row>
        <row r="357">
          <cell r="A357" t="str">
            <v/>
          </cell>
          <cell r="F357" t="str">
            <v/>
          </cell>
          <cell r="H357" t="str">
            <v/>
          </cell>
          <cell r="N357" t="e">
            <v>#VALUE!</v>
          </cell>
        </row>
        <row r="358">
          <cell r="A358" t="str">
            <v/>
          </cell>
          <cell r="F358" t="str">
            <v/>
          </cell>
          <cell r="H358" t="str">
            <v/>
          </cell>
          <cell r="N358" t="e">
            <v>#VALUE!</v>
          </cell>
        </row>
        <row r="359">
          <cell r="A359" t="str">
            <v/>
          </cell>
          <cell r="F359" t="str">
            <v/>
          </cell>
          <cell r="H359" t="str">
            <v/>
          </cell>
          <cell r="N359" t="e">
            <v>#VALUE!</v>
          </cell>
        </row>
        <row r="360">
          <cell r="A360" t="str">
            <v/>
          </cell>
          <cell r="F360" t="str">
            <v/>
          </cell>
          <cell r="H360" t="str">
            <v/>
          </cell>
          <cell r="N360" t="e">
            <v>#VALUE!</v>
          </cell>
        </row>
        <row r="361">
          <cell r="A361" t="str">
            <v/>
          </cell>
          <cell r="F361" t="str">
            <v/>
          </cell>
          <cell r="H361" t="str">
            <v/>
          </cell>
          <cell r="N361" t="e">
            <v>#VALUE!</v>
          </cell>
        </row>
        <row r="362">
          <cell r="A362" t="str">
            <v/>
          </cell>
          <cell r="F362" t="str">
            <v/>
          </cell>
          <cell r="H362" t="str">
            <v/>
          </cell>
          <cell r="N362" t="e">
            <v>#VALUE!</v>
          </cell>
        </row>
        <row r="363">
          <cell r="A363" t="str">
            <v/>
          </cell>
          <cell r="F363" t="str">
            <v/>
          </cell>
          <cell r="H363" t="str">
            <v/>
          </cell>
          <cell r="N363" t="e">
            <v>#VALUE!</v>
          </cell>
        </row>
        <row r="364">
          <cell r="A364" t="str">
            <v/>
          </cell>
          <cell r="F364" t="str">
            <v/>
          </cell>
          <cell r="H364" t="str">
            <v/>
          </cell>
          <cell r="N364" t="e">
            <v>#VALUE!</v>
          </cell>
        </row>
        <row r="365">
          <cell r="A365" t="str">
            <v/>
          </cell>
          <cell r="F365" t="str">
            <v/>
          </cell>
          <cell r="H365" t="str">
            <v/>
          </cell>
          <cell r="N365" t="e">
            <v>#VALUE!</v>
          </cell>
        </row>
        <row r="366">
          <cell r="A366" t="str">
            <v/>
          </cell>
          <cell r="F366" t="str">
            <v/>
          </cell>
          <cell r="H366" t="str">
            <v/>
          </cell>
          <cell r="N366" t="e">
            <v>#VALUE!</v>
          </cell>
        </row>
        <row r="367">
          <cell r="A367" t="str">
            <v/>
          </cell>
          <cell r="F367" t="str">
            <v/>
          </cell>
          <cell r="H367" t="str">
            <v/>
          </cell>
          <cell r="N367" t="e">
            <v>#VALUE!</v>
          </cell>
        </row>
        <row r="368">
          <cell r="A368" t="str">
            <v/>
          </cell>
          <cell r="F368" t="str">
            <v/>
          </cell>
          <cell r="H368" t="str">
            <v/>
          </cell>
          <cell r="N368" t="e">
            <v>#VALUE!</v>
          </cell>
        </row>
        <row r="369">
          <cell r="A369" t="str">
            <v/>
          </cell>
          <cell r="F369" t="str">
            <v/>
          </cell>
          <cell r="H369" t="str">
            <v/>
          </cell>
          <cell r="N369" t="e">
            <v>#VALUE!</v>
          </cell>
        </row>
        <row r="370">
          <cell r="A370" t="str">
            <v/>
          </cell>
          <cell r="F370" t="str">
            <v/>
          </cell>
          <cell r="H370" t="str">
            <v/>
          </cell>
          <cell r="N370" t="e">
            <v>#VALUE!</v>
          </cell>
        </row>
        <row r="371">
          <cell r="A371" t="str">
            <v/>
          </cell>
          <cell r="F371" t="str">
            <v/>
          </cell>
          <cell r="H371" t="str">
            <v/>
          </cell>
          <cell r="N371" t="e">
            <v>#VALUE!</v>
          </cell>
        </row>
        <row r="372">
          <cell r="A372" t="str">
            <v/>
          </cell>
          <cell r="F372" t="str">
            <v/>
          </cell>
          <cell r="H372" t="str">
            <v/>
          </cell>
          <cell r="N372" t="e">
            <v>#VALUE!</v>
          </cell>
        </row>
        <row r="373">
          <cell r="A373" t="str">
            <v/>
          </cell>
          <cell r="F373" t="str">
            <v/>
          </cell>
          <cell r="H373" t="str">
            <v/>
          </cell>
          <cell r="N373" t="e">
            <v>#VALUE!</v>
          </cell>
        </row>
        <row r="374">
          <cell r="A374" t="str">
            <v/>
          </cell>
          <cell r="F374" t="str">
            <v/>
          </cell>
          <cell r="H374" t="str">
            <v/>
          </cell>
          <cell r="N374" t="e">
            <v>#VALUE!</v>
          </cell>
        </row>
        <row r="375">
          <cell r="A375" t="str">
            <v/>
          </cell>
          <cell r="F375" t="str">
            <v/>
          </cell>
          <cell r="H375" t="str">
            <v/>
          </cell>
          <cell r="N375" t="e">
            <v>#VALUE!</v>
          </cell>
        </row>
        <row r="376">
          <cell r="A376" t="str">
            <v/>
          </cell>
          <cell r="F376" t="str">
            <v/>
          </cell>
          <cell r="H376" t="str">
            <v/>
          </cell>
          <cell r="N376" t="e">
            <v>#VALUE!</v>
          </cell>
        </row>
        <row r="377">
          <cell r="A377" t="str">
            <v/>
          </cell>
          <cell r="F377" t="str">
            <v/>
          </cell>
          <cell r="H377" t="str">
            <v/>
          </cell>
          <cell r="N377" t="e">
            <v>#VALUE!</v>
          </cell>
        </row>
        <row r="378">
          <cell r="A378" t="str">
            <v/>
          </cell>
          <cell r="F378" t="str">
            <v/>
          </cell>
          <cell r="H378" t="str">
            <v/>
          </cell>
          <cell r="N378" t="e">
            <v>#VALUE!</v>
          </cell>
        </row>
        <row r="379">
          <cell r="A379" t="str">
            <v/>
          </cell>
          <cell r="F379" t="str">
            <v/>
          </cell>
          <cell r="H379" t="str">
            <v/>
          </cell>
          <cell r="N379" t="e">
            <v>#VALUE!</v>
          </cell>
        </row>
        <row r="380">
          <cell r="A380" t="str">
            <v/>
          </cell>
          <cell r="F380" t="str">
            <v/>
          </cell>
          <cell r="H380" t="str">
            <v/>
          </cell>
          <cell r="N380" t="e">
            <v>#VALUE!</v>
          </cell>
        </row>
        <row r="381">
          <cell r="A381" t="str">
            <v/>
          </cell>
          <cell r="F381" t="str">
            <v/>
          </cell>
          <cell r="H381" t="str">
            <v/>
          </cell>
          <cell r="N381" t="e">
            <v>#VALUE!</v>
          </cell>
        </row>
        <row r="382">
          <cell r="A382" t="str">
            <v/>
          </cell>
          <cell r="F382" t="str">
            <v/>
          </cell>
          <cell r="H382" t="str">
            <v/>
          </cell>
          <cell r="N382" t="e">
            <v>#VALUE!</v>
          </cell>
        </row>
        <row r="383">
          <cell r="A383" t="str">
            <v/>
          </cell>
          <cell r="F383" t="str">
            <v/>
          </cell>
          <cell r="H383" t="str">
            <v/>
          </cell>
          <cell r="N383" t="e">
            <v>#VALUE!</v>
          </cell>
        </row>
        <row r="384">
          <cell r="A384" t="str">
            <v/>
          </cell>
          <cell r="F384" t="str">
            <v/>
          </cell>
          <cell r="H384" t="str">
            <v/>
          </cell>
          <cell r="N384" t="e">
            <v>#VALUE!</v>
          </cell>
        </row>
        <row r="385">
          <cell r="A385" t="str">
            <v/>
          </cell>
          <cell r="F385" t="str">
            <v/>
          </cell>
          <cell r="H385" t="str">
            <v/>
          </cell>
          <cell r="N385" t="e">
            <v>#VALUE!</v>
          </cell>
        </row>
        <row r="386">
          <cell r="A386" t="str">
            <v/>
          </cell>
          <cell r="F386" t="str">
            <v/>
          </cell>
          <cell r="H386" t="str">
            <v/>
          </cell>
          <cell r="N386" t="e">
            <v>#VALUE!</v>
          </cell>
        </row>
        <row r="387">
          <cell r="A387" t="str">
            <v/>
          </cell>
          <cell r="F387" t="str">
            <v/>
          </cell>
          <cell r="H387" t="str">
            <v/>
          </cell>
          <cell r="N387" t="e">
            <v>#VALUE!</v>
          </cell>
        </row>
        <row r="388">
          <cell r="A388" t="str">
            <v/>
          </cell>
          <cell r="F388" t="str">
            <v/>
          </cell>
          <cell r="H388" t="str">
            <v/>
          </cell>
          <cell r="N388" t="e">
            <v>#VALUE!</v>
          </cell>
        </row>
        <row r="389">
          <cell r="A389" t="str">
            <v/>
          </cell>
          <cell r="F389" t="str">
            <v/>
          </cell>
          <cell r="H389" t="str">
            <v/>
          </cell>
          <cell r="N389" t="e">
            <v>#VALUE!</v>
          </cell>
        </row>
        <row r="390">
          <cell r="A390" t="str">
            <v/>
          </cell>
          <cell r="F390" t="str">
            <v/>
          </cell>
          <cell r="H390" t="str">
            <v/>
          </cell>
          <cell r="N390" t="e">
            <v>#VALUE!</v>
          </cell>
        </row>
        <row r="391">
          <cell r="A391" t="str">
            <v/>
          </cell>
          <cell r="F391" t="str">
            <v/>
          </cell>
          <cell r="H391" t="str">
            <v/>
          </cell>
          <cell r="N391" t="e">
            <v>#VALUE!</v>
          </cell>
        </row>
        <row r="392">
          <cell r="A392" t="str">
            <v/>
          </cell>
          <cell r="F392" t="str">
            <v/>
          </cell>
          <cell r="H392" t="str">
            <v/>
          </cell>
          <cell r="N392" t="e">
            <v>#VALUE!</v>
          </cell>
        </row>
        <row r="393">
          <cell r="A393" t="str">
            <v/>
          </cell>
          <cell r="F393" t="str">
            <v/>
          </cell>
          <cell r="H393" t="str">
            <v/>
          </cell>
          <cell r="N393" t="e">
            <v>#VALUE!</v>
          </cell>
        </row>
        <row r="394">
          <cell r="A394" t="str">
            <v/>
          </cell>
          <cell r="F394" t="str">
            <v/>
          </cell>
          <cell r="H394" t="str">
            <v/>
          </cell>
          <cell r="N394" t="e">
            <v>#VALUE!</v>
          </cell>
        </row>
        <row r="395">
          <cell r="A395" t="str">
            <v/>
          </cell>
          <cell r="F395" t="str">
            <v/>
          </cell>
          <cell r="H395" t="str">
            <v/>
          </cell>
          <cell r="N395" t="e">
            <v>#VALUE!</v>
          </cell>
        </row>
        <row r="396">
          <cell r="A396" t="str">
            <v/>
          </cell>
          <cell r="F396" t="str">
            <v/>
          </cell>
          <cell r="H396" t="str">
            <v/>
          </cell>
          <cell r="N396" t="e">
            <v>#VALUE!</v>
          </cell>
        </row>
        <row r="397">
          <cell r="A397" t="str">
            <v/>
          </cell>
          <cell r="F397" t="str">
            <v/>
          </cell>
          <cell r="H397" t="str">
            <v/>
          </cell>
          <cell r="N397" t="e">
            <v>#VALUE!</v>
          </cell>
        </row>
        <row r="398">
          <cell r="A398" t="str">
            <v/>
          </cell>
          <cell r="F398" t="str">
            <v/>
          </cell>
          <cell r="H398" t="str">
            <v/>
          </cell>
          <cell r="N398" t="e">
            <v>#VALUE!</v>
          </cell>
        </row>
        <row r="399">
          <cell r="A399" t="str">
            <v/>
          </cell>
          <cell r="F399" t="str">
            <v/>
          </cell>
          <cell r="H399" t="str">
            <v/>
          </cell>
          <cell r="N399" t="e">
            <v>#VALUE!</v>
          </cell>
        </row>
        <row r="400">
          <cell r="A400" t="str">
            <v/>
          </cell>
          <cell r="F400" t="str">
            <v/>
          </cell>
          <cell r="H400" t="str">
            <v/>
          </cell>
          <cell r="N400" t="e">
            <v>#VALUE!</v>
          </cell>
        </row>
        <row r="401">
          <cell r="A401" t="str">
            <v/>
          </cell>
          <cell r="F401" t="str">
            <v/>
          </cell>
          <cell r="H401" t="str">
            <v/>
          </cell>
          <cell r="N401" t="e">
            <v>#VALUE!</v>
          </cell>
        </row>
        <row r="402">
          <cell r="A402" t="str">
            <v/>
          </cell>
          <cell r="F402" t="str">
            <v/>
          </cell>
          <cell r="H402" t="str">
            <v/>
          </cell>
          <cell r="N402" t="e">
            <v>#VALUE!</v>
          </cell>
        </row>
        <row r="403">
          <cell r="A403" t="str">
            <v/>
          </cell>
          <cell r="F403" t="str">
            <v/>
          </cell>
          <cell r="H403" t="str">
            <v/>
          </cell>
          <cell r="N403" t="e">
            <v>#VALUE!</v>
          </cell>
        </row>
        <row r="404">
          <cell r="A404" t="str">
            <v/>
          </cell>
          <cell r="F404" t="str">
            <v/>
          </cell>
          <cell r="H404" t="str">
            <v/>
          </cell>
          <cell r="N404" t="e">
            <v>#VALUE!</v>
          </cell>
        </row>
        <row r="405">
          <cell r="A405" t="str">
            <v/>
          </cell>
          <cell r="F405" t="str">
            <v/>
          </cell>
          <cell r="H405" t="str">
            <v/>
          </cell>
          <cell r="N405" t="e">
            <v>#VALUE!</v>
          </cell>
        </row>
        <row r="406">
          <cell r="A406" t="str">
            <v/>
          </cell>
          <cell r="F406" t="str">
            <v/>
          </cell>
          <cell r="H406" t="str">
            <v/>
          </cell>
          <cell r="N406" t="e">
            <v>#VALUE!</v>
          </cell>
        </row>
        <row r="407">
          <cell r="A407" t="str">
            <v/>
          </cell>
          <cell r="F407" t="str">
            <v/>
          </cell>
          <cell r="H407" t="str">
            <v/>
          </cell>
          <cell r="N407" t="e">
            <v>#VALUE!</v>
          </cell>
        </row>
        <row r="408">
          <cell r="A408" t="str">
            <v/>
          </cell>
          <cell r="F408" t="str">
            <v/>
          </cell>
          <cell r="H408" t="str">
            <v/>
          </cell>
          <cell r="N408" t="e">
            <v>#VALUE!</v>
          </cell>
        </row>
        <row r="409">
          <cell r="A409" t="str">
            <v/>
          </cell>
          <cell r="F409" t="str">
            <v/>
          </cell>
          <cell r="H409" t="str">
            <v/>
          </cell>
          <cell r="N409" t="e">
            <v>#VALUE!</v>
          </cell>
        </row>
        <row r="410">
          <cell r="A410" t="str">
            <v/>
          </cell>
          <cell r="F410" t="str">
            <v/>
          </cell>
          <cell r="H410" t="str">
            <v/>
          </cell>
          <cell r="N410" t="e">
            <v>#VALUE!</v>
          </cell>
        </row>
        <row r="411">
          <cell r="A411" t="str">
            <v/>
          </cell>
          <cell r="F411" t="str">
            <v/>
          </cell>
          <cell r="H411" t="str">
            <v/>
          </cell>
          <cell r="N411" t="e">
            <v>#VALUE!</v>
          </cell>
        </row>
        <row r="412">
          <cell r="A412" t="str">
            <v/>
          </cell>
          <cell r="F412" t="str">
            <v/>
          </cell>
          <cell r="H412" t="str">
            <v/>
          </cell>
          <cell r="N412" t="e">
            <v>#VALUE!</v>
          </cell>
        </row>
        <row r="413">
          <cell r="A413" t="str">
            <v/>
          </cell>
          <cell r="F413" t="str">
            <v/>
          </cell>
          <cell r="H413" t="str">
            <v/>
          </cell>
          <cell r="N413" t="e">
            <v>#VALUE!</v>
          </cell>
        </row>
        <row r="414">
          <cell r="A414" t="str">
            <v/>
          </cell>
          <cell r="F414" t="str">
            <v/>
          </cell>
          <cell r="H414" t="str">
            <v/>
          </cell>
          <cell r="N414" t="e">
            <v>#VALUE!</v>
          </cell>
        </row>
        <row r="415">
          <cell r="A415" t="str">
            <v/>
          </cell>
          <cell r="F415" t="str">
            <v/>
          </cell>
          <cell r="H415" t="str">
            <v/>
          </cell>
          <cell r="N415" t="e">
            <v>#VALUE!</v>
          </cell>
        </row>
        <row r="416">
          <cell r="A416" t="str">
            <v/>
          </cell>
          <cell r="F416" t="str">
            <v/>
          </cell>
          <cell r="H416" t="str">
            <v/>
          </cell>
          <cell r="N416" t="e">
            <v>#VALUE!</v>
          </cell>
        </row>
        <row r="417">
          <cell r="A417" t="str">
            <v/>
          </cell>
          <cell r="F417" t="str">
            <v/>
          </cell>
          <cell r="H417" t="str">
            <v/>
          </cell>
          <cell r="N417" t="e">
            <v>#VALUE!</v>
          </cell>
        </row>
        <row r="418">
          <cell r="A418" t="str">
            <v/>
          </cell>
          <cell r="F418" t="str">
            <v/>
          </cell>
          <cell r="H418" t="str">
            <v/>
          </cell>
          <cell r="N418" t="e">
            <v>#VALUE!</v>
          </cell>
        </row>
        <row r="419">
          <cell r="A419" t="str">
            <v/>
          </cell>
          <cell r="F419" t="str">
            <v/>
          </cell>
          <cell r="H419" t="str">
            <v/>
          </cell>
          <cell r="N419" t="e">
            <v>#VALUE!</v>
          </cell>
        </row>
        <row r="420">
          <cell r="A420" t="str">
            <v/>
          </cell>
          <cell r="F420" t="str">
            <v/>
          </cell>
          <cell r="H420" t="str">
            <v/>
          </cell>
          <cell r="N420" t="e">
            <v>#VALUE!</v>
          </cell>
        </row>
        <row r="421">
          <cell r="A421" t="str">
            <v/>
          </cell>
          <cell r="F421" t="str">
            <v/>
          </cell>
          <cell r="H421" t="str">
            <v/>
          </cell>
          <cell r="N421" t="e">
            <v>#VALUE!</v>
          </cell>
        </row>
        <row r="422">
          <cell r="A422" t="str">
            <v/>
          </cell>
          <cell r="F422" t="str">
            <v/>
          </cell>
          <cell r="H422" t="str">
            <v/>
          </cell>
          <cell r="N422" t="e">
            <v>#VALUE!</v>
          </cell>
        </row>
        <row r="423">
          <cell r="A423" t="str">
            <v/>
          </cell>
          <cell r="F423" t="str">
            <v/>
          </cell>
          <cell r="H423" t="str">
            <v/>
          </cell>
          <cell r="N423" t="e">
            <v>#VALUE!</v>
          </cell>
        </row>
        <row r="424">
          <cell r="A424" t="str">
            <v/>
          </cell>
          <cell r="F424" t="str">
            <v/>
          </cell>
          <cell r="H424" t="str">
            <v/>
          </cell>
          <cell r="N424" t="e">
            <v>#VALUE!</v>
          </cell>
        </row>
        <row r="425">
          <cell r="A425" t="str">
            <v/>
          </cell>
          <cell r="F425" t="str">
            <v/>
          </cell>
          <cell r="H425" t="str">
            <v/>
          </cell>
          <cell r="N425" t="e">
            <v>#VALUE!</v>
          </cell>
        </row>
        <row r="426">
          <cell r="A426" t="str">
            <v/>
          </cell>
          <cell r="F426" t="str">
            <v/>
          </cell>
          <cell r="H426" t="str">
            <v/>
          </cell>
          <cell r="N426" t="e">
            <v>#VALUE!</v>
          </cell>
        </row>
        <row r="427">
          <cell r="A427" t="str">
            <v/>
          </cell>
          <cell r="F427" t="str">
            <v/>
          </cell>
          <cell r="H427" t="str">
            <v/>
          </cell>
          <cell r="N427" t="e">
            <v>#VALUE!</v>
          </cell>
        </row>
        <row r="428">
          <cell r="A428" t="str">
            <v/>
          </cell>
          <cell r="F428" t="str">
            <v/>
          </cell>
          <cell r="H428" t="str">
            <v/>
          </cell>
          <cell r="N428" t="e">
            <v>#VALUE!</v>
          </cell>
        </row>
        <row r="429">
          <cell r="A429" t="str">
            <v/>
          </cell>
          <cell r="F429" t="str">
            <v/>
          </cell>
          <cell r="H429" t="str">
            <v/>
          </cell>
          <cell r="N429" t="e">
            <v>#VALUE!</v>
          </cell>
        </row>
        <row r="430">
          <cell r="A430" t="str">
            <v/>
          </cell>
          <cell r="F430" t="str">
            <v/>
          </cell>
          <cell r="H430" t="str">
            <v/>
          </cell>
          <cell r="N430" t="e">
            <v>#VALUE!</v>
          </cell>
        </row>
        <row r="431">
          <cell r="A431" t="str">
            <v/>
          </cell>
          <cell r="F431" t="str">
            <v/>
          </cell>
          <cell r="H431" t="str">
            <v/>
          </cell>
          <cell r="N431" t="e">
            <v>#VALUE!</v>
          </cell>
        </row>
        <row r="432">
          <cell r="A432" t="str">
            <v/>
          </cell>
          <cell r="F432" t="str">
            <v/>
          </cell>
          <cell r="H432" t="str">
            <v/>
          </cell>
          <cell r="N432" t="e">
            <v>#VALUE!</v>
          </cell>
        </row>
        <row r="433">
          <cell r="A433" t="str">
            <v/>
          </cell>
          <cell r="F433" t="str">
            <v/>
          </cell>
          <cell r="H433" t="str">
            <v/>
          </cell>
          <cell r="N433" t="e">
            <v>#VALUE!</v>
          </cell>
        </row>
        <row r="434">
          <cell r="A434" t="str">
            <v/>
          </cell>
          <cell r="F434" t="str">
            <v/>
          </cell>
          <cell r="H434" t="str">
            <v/>
          </cell>
          <cell r="N434" t="e">
            <v>#VALUE!</v>
          </cell>
        </row>
        <row r="435">
          <cell r="A435" t="str">
            <v/>
          </cell>
          <cell r="F435" t="str">
            <v/>
          </cell>
          <cell r="H435" t="str">
            <v/>
          </cell>
          <cell r="N435" t="e">
            <v>#VALUE!</v>
          </cell>
        </row>
        <row r="436">
          <cell r="A436" t="str">
            <v/>
          </cell>
          <cell r="F436" t="str">
            <v/>
          </cell>
          <cell r="H436" t="str">
            <v/>
          </cell>
          <cell r="N436" t="e">
            <v>#VALUE!</v>
          </cell>
        </row>
        <row r="437">
          <cell r="A437" t="str">
            <v/>
          </cell>
          <cell r="F437" t="str">
            <v/>
          </cell>
          <cell r="H437" t="str">
            <v/>
          </cell>
          <cell r="N437" t="e">
            <v>#VALUE!</v>
          </cell>
        </row>
        <row r="438">
          <cell r="A438" t="str">
            <v/>
          </cell>
          <cell r="F438" t="str">
            <v/>
          </cell>
          <cell r="H438" t="str">
            <v/>
          </cell>
          <cell r="N438" t="e">
            <v>#VALUE!</v>
          </cell>
        </row>
        <row r="439">
          <cell r="A439" t="str">
            <v/>
          </cell>
          <cell r="F439" t="str">
            <v/>
          </cell>
          <cell r="H439" t="str">
            <v/>
          </cell>
          <cell r="N439" t="e">
            <v>#VALUE!</v>
          </cell>
        </row>
        <row r="440">
          <cell r="A440" t="str">
            <v/>
          </cell>
          <cell r="F440" t="str">
            <v/>
          </cell>
          <cell r="H440" t="str">
            <v/>
          </cell>
          <cell r="N440" t="e">
            <v>#VALUE!</v>
          </cell>
        </row>
        <row r="441">
          <cell r="A441" t="str">
            <v/>
          </cell>
          <cell r="F441" t="str">
            <v/>
          </cell>
          <cell r="H441" t="str">
            <v/>
          </cell>
          <cell r="N441" t="e">
            <v>#VALUE!</v>
          </cell>
        </row>
        <row r="442">
          <cell r="A442" t="str">
            <v/>
          </cell>
          <cell r="F442" t="str">
            <v/>
          </cell>
          <cell r="H442" t="str">
            <v/>
          </cell>
          <cell r="N442" t="e">
            <v>#VALUE!</v>
          </cell>
        </row>
        <row r="443">
          <cell r="A443" t="str">
            <v/>
          </cell>
          <cell r="F443" t="str">
            <v/>
          </cell>
          <cell r="H443" t="str">
            <v/>
          </cell>
          <cell r="N443" t="e">
            <v>#VALUE!</v>
          </cell>
        </row>
        <row r="444">
          <cell r="A444" t="str">
            <v/>
          </cell>
          <cell r="F444" t="str">
            <v/>
          </cell>
          <cell r="H444" t="str">
            <v/>
          </cell>
          <cell r="N444" t="e">
            <v>#VALUE!</v>
          </cell>
        </row>
        <row r="445">
          <cell r="A445" t="str">
            <v/>
          </cell>
          <cell r="F445" t="str">
            <v/>
          </cell>
          <cell r="H445" t="str">
            <v/>
          </cell>
          <cell r="N445" t="e">
            <v>#VALUE!</v>
          </cell>
        </row>
        <row r="446">
          <cell r="A446" t="str">
            <v/>
          </cell>
          <cell r="F446" t="str">
            <v/>
          </cell>
          <cell r="H446" t="str">
            <v/>
          </cell>
          <cell r="N446" t="e">
            <v>#VALUE!</v>
          </cell>
        </row>
        <row r="447">
          <cell r="A447" t="str">
            <v/>
          </cell>
          <cell r="F447" t="str">
            <v/>
          </cell>
          <cell r="H447" t="str">
            <v/>
          </cell>
          <cell r="N447" t="e">
            <v>#VALUE!</v>
          </cell>
        </row>
        <row r="448">
          <cell r="A448" t="str">
            <v/>
          </cell>
          <cell r="F448" t="str">
            <v/>
          </cell>
          <cell r="H448" t="str">
            <v/>
          </cell>
          <cell r="N448" t="e">
            <v>#VALUE!</v>
          </cell>
        </row>
        <row r="449">
          <cell r="A449" t="str">
            <v/>
          </cell>
          <cell r="F449" t="str">
            <v/>
          </cell>
          <cell r="H449" t="str">
            <v/>
          </cell>
          <cell r="N449" t="e">
            <v>#VALUE!</v>
          </cell>
        </row>
        <row r="450">
          <cell r="A450" t="str">
            <v/>
          </cell>
          <cell r="F450" t="str">
            <v/>
          </cell>
          <cell r="H450" t="str">
            <v/>
          </cell>
          <cell r="N450" t="e">
            <v>#VALUE!</v>
          </cell>
        </row>
        <row r="451">
          <cell r="A451" t="str">
            <v/>
          </cell>
          <cell r="F451" t="str">
            <v/>
          </cell>
          <cell r="H451" t="str">
            <v/>
          </cell>
          <cell r="N451" t="e">
            <v>#VALUE!</v>
          </cell>
        </row>
        <row r="452">
          <cell r="A452" t="str">
            <v/>
          </cell>
          <cell r="F452" t="str">
            <v/>
          </cell>
          <cell r="H452" t="str">
            <v/>
          </cell>
          <cell r="N452" t="e">
            <v>#VALUE!</v>
          </cell>
        </row>
        <row r="453">
          <cell r="A453" t="str">
            <v/>
          </cell>
          <cell r="F453" t="str">
            <v/>
          </cell>
          <cell r="H453" t="str">
            <v/>
          </cell>
          <cell r="N453" t="e">
            <v>#VALUE!</v>
          </cell>
        </row>
        <row r="454">
          <cell r="A454" t="str">
            <v/>
          </cell>
          <cell r="F454" t="str">
            <v/>
          </cell>
          <cell r="H454" t="str">
            <v/>
          </cell>
          <cell r="N454" t="e">
            <v>#VALUE!</v>
          </cell>
        </row>
        <row r="455">
          <cell r="A455" t="str">
            <v/>
          </cell>
          <cell r="F455" t="str">
            <v/>
          </cell>
          <cell r="H455" t="str">
            <v/>
          </cell>
          <cell r="N455" t="e">
            <v>#VALUE!</v>
          </cell>
        </row>
        <row r="456">
          <cell r="A456" t="str">
            <v/>
          </cell>
          <cell r="F456" t="str">
            <v/>
          </cell>
          <cell r="H456" t="str">
            <v/>
          </cell>
          <cell r="N456" t="e">
            <v>#VALUE!</v>
          </cell>
        </row>
        <row r="457">
          <cell r="A457" t="str">
            <v/>
          </cell>
          <cell r="F457" t="str">
            <v/>
          </cell>
          <cell r="H457" t="str">
            <v/>
          </cell>
          <cell r="N457" t="e">
            <v>#VALUE!</v>
          </cell>
        </row>
        <row r="458">
          <cell r="A458" t="str">
            <v/>
          </cell>
          <cell r="F458" t="str">
            <v/>
          </cell>
          <cell r="H458" t="str">
            <v/>
          </cell>
          <cell r="N458" t="e">
            <v>#VALUE!</v>
          </cell>
        </row>
        <row r="459">
          <cell r="A459" t="str">
            <v/>
          </cell>
          <cell r="F459" t="str">
            <v/>
          </cell>
          <cell r="H459" t="str">
            <v/>
          </cell>
          <cell r="N459" t="e">
            <v>#VALUE!</v>
          </cell>
        </row>
        <row r="460">
          <cell r="A460" t="str">
            <v/>
          </cell>
          <cell r="F460" t="str">
            <v/>
          </cell>
          <cell r="H460" t="str">
            <v/>
          </cell>
          <cell r="N460" t="e">
            <v>#VALUE!</v>
          </cell>
        </row>
        <row r="461">
          <cell r="A461" t="str">
            <v/>
          </cell>
          <cell r="F461" t="str">
            <v/>
          </cell>
          <cell r="H461" t="str">
            <v/>
          </cell>
          <cell r="N461" t="e">
            <v>#VALUE!</v>
          </cell>
        </row>
        <row r="462">
          <cell r="A462" t="str">
            <v/>
          </cell>
          <cell r="F462" t="str">
            <v/>
          </cell>
          <cell r="H462" t="str">
            <v/>
          </cell>
          <cell r="N462" t="e">
            <v>#VALUE!</v>
          </cell>
        </row>
        <row r="463">
          <cell r="A463" t="str">
            <v/>
          </cell>
          <cell r="F463" t="str">
            <v/>
          </cell>
          <cell r="H463" t="str">
            <v/>
          </cell>
          <cell r="N463" t="e">
            <v>#VALUE!</v>
          </cell>
        </row>
        <row r="464">
          <cell r="A464" t="str">
            <v/>
          </cell>
          <cell r="F464" t="str">
            <v/>
          </cell>
          <cell r="H464" t="str">
            <v/>
          </cell>
          <cell r="N464" t="e">
            <v>#VALUE!</v>
          </cell>
        </row>
        <row r="465">
          <cell r="A465" t="str">
            <v/>
          </cell>
          <cell r="F465" t="str">
            <v/>
          </cell>
          <cell r="H465" t="str">
            <v/>
          </cell>
          <cell r="N465" t="e">
            <v>#VALUE!</v>
          </cell>
        </row>
        <row r="466">
          <cell r="A466" t="str">
            <v/>
          </cell>
          <cell r="F466" t="str">
            <v/>
          </cell>
          <cell r="H466" t="str">
            <v/>
          </cell>
          <cell r="N466" t="e">
            <v>#VALUE!</v>
          </cell>
        </row>
        <row r="467">
          <cell r="A467" t="str">
            <v/>
          </cell>
          <cell r="F467" t="str">
            <v/>
          </cell>
          <cell r="H467" t="str">
            <v/>
          </cell>
          <cell r="N467" t="e">
            <v>#VALUE!</v>
          </cell>
        </row>
        <row r="468">
          <cell r="A468" t="str">
            <v/>
          </cell>
          <cell r="F468" t="str">
            <v/>
          </cell>
          <cell r="H468" t="str">
            <v/>
          </cell>
          <cell r="N468" t="e">
            <v>#VALUE!</v>
          </cell>
        </row>
        <row r="469">
          <cell r="A469" t="str">
            <v/>
          </cell>
          <cell r="F469" t="str">
            <v/>
          </cell>
          <cell r="H469" t="str">
            <v/>
          </cell>
          <cell r="N469" t="e">
            <v>#VALUE!</v>
          </cell>
        </row>
        <row r="470">
          <cell r="A470" t="str">
            <v/>
          </cell>
          <cell r="F470" t="str">
            <v/>
          </cell>
          <cell r="H470" t="str">
            <v/>
          </cell>
          <cell r="N470" t="e">
            <v>#VALUE!</v>
          </cell>
        </row>
        <row r="471">
          <cell r="A471" t="str">
            <v/>
          </cell>
          <cell r="F471" t="str">
            <v/>
          </cell>
          <cell r="H471" t="str">
            <v/>
          </cell>
          <cell r="N471" t="e">
            <v>#VALUE!</v>
          </cell>
        </row>
        <row r="472">
          <cell r="A472" t="str">
            <v/>
          </cell>
          <cell r="F472" t="str">
            <v/>
          </cell>
          <cell r="H472" t="str">
            <v/>
          </cell>
          <cell r="N472" t="e">
            <v>#VALUE!</v>
          </cell>
        </row>
        <row r="473">
          <cell r="A473" t="str">
            <v/>
          </cell>
          <cell r="F473" t="str">
            <v/>
          </cell>
          <cell r="H473" t="str">
            <v/>
          </cell>
          <cell r="N473" t="e">
            <v>#VALUE!</v>
          </cell>
        </row>
        <row r="474">
          <cell r="A474" t="str">
            <v/>
          </cell>
          <cell r="F474" t="str">
            <v/>
          </cell>
          <cell r="H474" t="str">
            <v/>
          </cell>
          <cell r="N474" t="e">
            <v>#VALUE!</v>
          </cell>
        </row>
        <row r="475">
          <cell r="A475" t="str">
            <v/>
          </cell>
          <cell r="F475" t="str">
            <v/>
          </cell>
          <cell r="H475" t="str">
            <v/>
          </cell>
          <cell r="N475" t="e">
            <v>#VALUE!</v>
          </cell>
        </row>
        <row r="476">
          <cell r="A476" t="str">
            <v/>
          </cell>
          <cell r="F476" t="str">
            <v/>
          </cell>
          <cell r="H476" t="str">
            <v/>
          </cell>
          <cell r="N476" t="e">
            <v>#VALUE!</v>
          </cell>
        </row>
        <row r="477">
          <cell r="A477" t="str">
            <v/>
          </cell>
          <cell r="F477" t="str">
            <v/>
          </cell>
          <cell r="H477" t="str">
            <v/>
          </cell>
          <cell r="N477" t="e">
            <v>#VALUE!</v>
          </cell>
        </row>
        <row r="478">
          <cell r="A478" t="str">
            <v/>
          </cell>
          <cell r="F478" t="str">
            <v/>
          </cell>
          <cell r="H478" t="str">
            <v/>
          </cell>
          <cell r="N478" t="e">
            <v>#VALUE!</v>
          </cell>
        </row>
        <row r="479">
          <cell r="A479" t="str">
            <v/>
          </cell>
          <cell r="F479" t="str">
            <v/>
          </cell>
          <cell r="H479" t="str">
            <v/>
          </cell>
          <cell r="N479" t="e">
            <v>#VALUE!</v>
          </cell>
        </row>
        <row r="480">
          <cell r="A480" t="str">
            <v/>
          </cell>
          <cell r="F480" t="str">
            <v/>
          </cell>
          <cell r="H480" t="str">
            <v/>
          </cell>
          <cell r="N480" t="e">
            <v>#VALUE!</v>
          </cell>
        </row>
        <row r="481">
          <cell r="A481" t="str">
            <v/>
          </cell>
          <cell r="F481" t="str">
            <v/>
          </cell>
          <cell r="H481" t="str">
            <v/>
          </cell>
          <cell r="N481" t="e">
            <v>#VALUE!</v>
          </cell>
        </row>
        <row r="482">
          <cell r="A482" t="str">
            <v/>
          </cell>
          <cell r="F482" t="str">
            <v/>
          </cell>
          <cell r="H482" t="str">
            <v/>
          </cell>
          <cell r="N482" t="e">
            <v>#VALUE!</v>
          </cell>
        </row>
        <row r="483">
          <cell r="A483" t="str">
            <v/>
          </cell>
          <cell r="F483" t="str">
            <v/>
          </cell>
          <cell r="H483" t="str">
            <v/>
          </cell>
          <cell r="N483" t="e">
            <v>#VALUE!</v>
          </cell>
        </row>
        <row r="484">
          <cell r="A484" t="str">
            <v/>
          </cell>
          <cell r="F484" t="str">
            <v/>
          </cell>
          <cell r="H484" t="str">
            <v/>
          </cell>
          <cell r="N484" t="e">
            <v>#VALUE!</v>
          </cell>
        </row>
        <row r="485">
          <cell r="A485" t="str">
            <v/>
          </cell>
          <cell r="F485" t="str">
            <v/>
          </cell>
          <cell r="H485" t="str">
            <v/>
          </cell>
          <cell r="N485" t="e">
            <v>#VALUE!</v>
          </cell>
        </row>
        <row r="486">
          <cell r="A486" t="str">
            <v/>
          </cell>
          <cell r="F486" t="str">
            <v/>
          </cell>
          <cell r="H486" t="str">
            <v/>
          </cell>
          <cell r="N486" t="e">
            <v>#VALUE!</v>
          </cell>
        </row>
        <row r="487">
          <cell r="A487" t="str">
            <v/>
          </cell>
          <cell r="F487" t="str">
            <v/>
          </cell>
          <cell r="H487" t="str">
            <v/>
          </cell>
          <cell r="N487" t="e">
            <v>#VALUE!</v>
          </cell>
        </row>
        <row r="488">
          <cell r="A488" t="str">
            <v/>
          </cell>
          <cell r="F488" t="str">
            <v/>
          </cell>
          <cell r="H488" t="str">
            <v/>
          </cell>
          <cell r="N488" t="e">
            <v>#VALUE!</v>
          </cell>
        </row>
        <row r="489">
          <cell r="A489" t="str">
            <v/>
          </cell>
          <cell r="F489" t="str">
            <v/>
          </cell>
          <cell r="H489" t="str">
            <v/>
          </cell>
          <cell r="N489" t="e">
            <v>#VALUE!</v>
          </cell>
        </row>
        <row r="490">
          <cell r="A490" t="str">
            <v/>
          </cell>
          <cell r="F490" t="str">
            <v/>
          </cell>
          <cell r="H490" t="str">
            <v/>
          </cell>
          <cell r="N490" t="e">
            <v>#VALUE!</v>
          </cell>
        </row>
        <row r="491">
          <cell r="A491" t="str">
            <v/>
          </cell>
          <cell r="F491" t="str">
            <v/>
          </cell>
          <cell r="H491" t="str">
            <v/>
          </cell>
          <cell r="N491" t="e">
            <v>#VALUE!</v>
          </cell>
        </row>
        <row r="492">
          <cell r="A492" t="str">
            <v/>
          </cell>
          <cell r="F492" t="str">
            <v/>
          </cell>
          <cell r="H492" t="str">
            <v/>
          </cell>
          <cell r="N492" t="e">
            <v>#VALUE!</v>
          </cell>
        </row>
        <row r="493">
          <cell r="A493" t="str">
            <v/>
          </cell>
          <cell r="F493" t="str">
            <v/>
          </cell>
          <cell r="H493" t="str">
            <v/>
          </cell>
          <cell r="N493" t="e">
            <v>#VALUE!</v>
          </cell>
        </row>
        <row r="494">
          <cell r="A494" t="str">
            <v/>
          </cell>
          <cell r="F494" t="str">
            <v/>
          </cell>
          <cell r="H494" t="str">
            <v/>
          </cell>
          <cell r="N494" t="e">
            <v>#VALUE!</v>
          </cell>
        </row>
        <row r="495">
          <cell r="A495" t="str">
            <v/>
          </cell>
          <cell r="F495" t="str">
            <v/>
          </cell>
          <cell r="H495" t="str">
            <v/>
          </cell>
          <cell r="N495" t="e">
            <v>#VALUE!</v>
          </cell>
        </row>
        <row r="496">
          <cell r="A496" t="str">
            <v/>
          </cell>
          <cell r="F496" t="str">
            <v/>
          </cell>
          <cell r="H496" t="str">
            <v/>
          </cell>
          <cell r="N496" t="e">
            <v>#VALUE!</v>
          </cell>
        </row>
        <row r="497">
          <cell r="A497" t="str">
            <v/>
          </cell>
          <cell r="F497" t="str">
            <v/>
          </cell>
          <cell r="H497" t="str">
            <v/>
          </cell>
          <cell r="N497" t="e">
            <v>#VALUE!</v>
          </cell>
        </row>
        <row r="498">
          <cell r="A498" t="str">
            <v/>
          </cell>
          <cell r="F498" t="str">
            <v/>
          </cell>
          <cell r="H498" t="str">
            <v/>
          </cell>
          <cell r="N498" t="e">
            <v>#VALUE!</v>
          </cell>
        </row>
        <row r="499">
          <cell r="A499" t="str">
            <v/>
          </cell>
          <cell r="F499" t="str">
            <v/>
          </cell>
          <cell r="H499" t="str">
            <v/>
          </cell>
          <cell r="N499" t="e">
            <v>#VALUE!</v>
          </cell>
        </row>
        <row r="500">
          <cell r="A500" t="str">
            <v/>
          </cell>
          <cell r="F500" t="str">
            <v/>
          </cell>
          <cell r="H500" t="str">
            <v/>
          </cell>
          <cell r="N500" t="e">
            <v>#VALUE!</v>
          </cell>
        </row>
        <row r="501">
          <cell r="A501" t="str">
            <v/>
          </cell>
          <cell r="F501" t="str">
            <v/>
          </cell>
          <cell r="H501" t="str">
            <v/>
          </cell>
          <cell r="N501" t="e">
            <v>#VALUE!</v>
          </cell>
        </row>
        <row r="502">
          <cell r="A502" t="str">
            <v/>
          </cell>
          <cell r="F502" t="str">
            <v/>
          </cell>
          <cell r="H502" t="str">
            <v/>
          </cell>
          <cell r="N502" t="e">
            <v>#VALUE!</v>
          </cell>
        </row>
        <row r="503">
          <cell r="A503" t="str">
            <v/>
          </cell>
          <cell r="F503" t="str">
            <v/>
          </cell>
          <cell r="H503" t="str">
            <v/>
          </cell>
          <cell r="N503" t="e">
            <v>#VALUE!</v>
          </cell>
        </row>
        <row r="504">
          <cell r="A504" t="str">
            <v/>
          </cell>
          <cell r="F504" t="str">
            <v/>
          </cell>
          <cell r="H504" t="str">
            <v/>
          </cell>
          <cell r="N504" t="e">
            <v>#VALUE!</v>
          </cell>
        </row>
        <row r="505">
          <cell r="A505" t="str">
            <v/>
          </cell>
          <cell r="F505" t="str">
            <v/>
          </cell>
          <cell r="H505" t="str">
            <v/>
          </cell>
          <cell r="N505" t="e">
            <v>#VALUE!</v>
          </cell>
        </row>
        <row r="506">
          <cell r="A506" t="str">
            <v/>
          </cell>
          <cell r="F506" t="str">
            <v/>
          </cell>
          <cell r="H506" t="str">
            <v/>
          </cell>
          <cell r="N506" t="e">
            <v>#VALUE!</v>
          </cell>
        </row>
        <row r="507">
          <cell r="A507" t="str">
            <v/>
          </cell>
          <cell r="F507" t="str">
            <v/>
          </cell>
          <cell r="H507" t="str">
            <v/>
          </cell>
          <cell r="N507" t="e">
            <v>#VALUE!</v>
          </cell>
        </row>
        <row r="508">
          <cell r="A508" t="str">
            <v/>
          </cell>
          <cell r="F508" t="str">
            <v/>
          </cell>
          <cell r="H508" t="str">
            <v/>
          </cell>
          <cell r="N508" t="e">
            <v>#VALUE!</v>
          </cell>
        </row>
        <row r="509">
          <cell r="A509" t="str">
            <v/>
          </cell>
          <cell r="F509" t="str">
            <v/>
          </cell>
          <cell r="H509" t="str">
            <v/>
          </cell>
          <cell r="N509" t="e">
            <v>#VALUE!</v>
          </cell>
        </row>
        <row r="510">
          <cell r="A510" t="str">
            <v/>
          </cell>
          <cell r="F510" t="str">
            <v/>
          </cell>
          <cell r="H510" t="str">
            <v/>
          </cell>
          <cell r="N510" t="e">
            <v>#VALUE!</v>
          </cell>
        </row>
        <row r="511">
          <cell r="A511" t="str">
            <v/>
          </cell>
          <cell r="F511" t="str">
            <v/>
          </cell>
          <cell r="H511" t="str">
            <v/>
          </cell>
          <cell r="N511" t="e">
            <v>#VALUE!</v>
          </cell>
        </row>
        <row r="512">
          <cell r="A512" t="str">
            <v/>
          </cell>
          <cell r="F512" t="str">
            <v/>
          </cell>
          <cell r="H512" t="str">
            <v/>
          </cell>
          <cell r="N512" t="e">
            <v>#VALUE!</v>
          </cell>
        </row>
        <row r="513">
          <cell r="A513" t="str">
            <v/>
          </cell>
          <cell r="F513" t="str">
            <v/>
          </cell>
          <cell r="H513" t="str">
            <v/>
          </cell>
          <cell r="N513" t="e">
            <v>#VALUE!</v>
          </cell>
        </row>
        <row r="514">
          <cell r="A514" t="str">
            <v/>
          </cell>
          <cell r="F514" t="str">
            <v/>
          </cell>
          <cell r="H514" t="str">
            <v/>
          </cell>
          <cell r="N514" t="e">
            <v>#VALUE!</v>
          </cell>
        </row>
        <row r="515">
          <cell r="A515" t="str">
            <v/>
          </cell>
          <cell r="F515" t="str">
            <v/>
          </cell>
          <cell r="H515" t="str">
            <v/>
          </cell>
          <cell r="N515" t="e">
            <v>#VALUE!</v>
          </cell>
        </row>
        <row r="516">
          <cell r="A516" t="str">
            <v/>
          </cell>
          <cell r="F516" t="str">
            <v/>
          </cell>
          <cell r="H516" t="str">
            <v/>
          </cell>
          <cell r="N516" t="e">
            <v>#VALUE!</v>
          </cell>
        </row>
        <row r="517">
          <cell r="A517" t="str">
            <v/>
          </cell>
          <cell r="F517" t="str">
            <v/>
          </cell>
          <cell r="H517" t="str">
            <v/>
          </cell>
          <cell r="N517" t="e">
            <v>#VALUE!</v>
          </cell>
        </row>
        <row r="518">
          <cell r="A518" t="str">
            <v/>
          </cell>
          <cell r="F518" t="str">
            <v/>
          </cell>
          <cell r="H518" t="str">
            <v/>
          </cell>
          <cell r="N518" t="e">
            <v>#VALUE!</v>
          </cell>
        </row>
        <row r="519">
          <cell r="A519" t="str">
            <v/>
          </cell>
          <cell r="F519" t="str">
            <v/>
          </cell>
          <cell r="H519" t="str">
            <v/>
          </cell>
          <cell r="N519" t="e">
            <v>#VALUE!</v>
          </cell>
        </row>
        <row r="520">
          <cell r="A520" t="str">
            <v/>
          </cell>
          <cell r="F520" t="str">
            <v/>
          </cell>
          <cell r="H520" t="str">
            <v/>
          </cell>
          <cell r="N520" t="e">
            <v>#VALUE!</v>
          </cell>
        </row>
        <row r="521">
          <cell r="A521" t="str">
            <v/>
          </cell>
          <cell r="F521" t="str">
            <v/>
          </cell>
          <cell r="H521" t="str">
            <v/>
          </cell>
          <cell r="N521" t="e">
            <v>#VALUE!</v>
          </cell>
        </row>
        <row r="522">
          <cell r="A522" t="str">
            <v/>
          </cell>
          <cell r="F522" t="str">
            <v/>
          </cell>
          <cell r="H522" t="str">
            <v/>
          </cell>
          <cell r="N522" t="e">
            <v>#VALUE!</v>
          </cell>
        </row>
        <row r="523">
          <cell r="A523" t="str">
            <v/>
          </cell>
          <cell r="F523" t="str">
            <v/>
          </cell>
          <cell r="H523" t="str">
            <v/>
          </cell>
          <cell r="N523" t="e">
            <v>#VALUE!</v>
          </cell>
        </row>
        <row r="524">
          <cell r="A524" t="str">
            <v/>
          </cell>
          <cell r="F524" t="str">
            <v/>
          </cell>
          <cell r="H524" t="str">
            <v/>
          </cell>
          <cell r="N524" t="e">
            <v>#VALUE!</v>
          </cell>
        </row>
        <row r="525">
          <cell r="A525" t="str">
            <v/>
          </cell>
          <cell r="F525" t="str">
            <v/>
          </cell>
          <cell r="H525" t="str">
            <v/>
          </cell>
          <cell r="N525" t="e">
            <v>#VALUE!</v>
          </cell>
        </row>
        <row r="526">
          <cell r="A526" t="str">
            <v/>
          </cell>
          <cell r="F526" t="str">
            <v/>
          </cell>
          <cell r="H526" t="str">
            <v/>
          </cell>
          <cell r="N526" t="e">
            <v>#VALUE!</v>
          </cell>
        </row>
        <row r="527">
          <cell r="A527" t="str">
            <v/>
          </cell>
          <cell r="F527" t="str">
            <v/>
          </cell>
          <cell r="H527" t="str">
            <v/>
          </cell>
          <cell r="N527" t="e">
            <v>#VALUE!</v>
          </cell>
        </row>
        <row r="528">
          <cell r="A528" t="str">
            <v/>
          </cell>
          <cell r="F528" t="str">
            <v/>
          </cell>
          <cell r="H528" t="str">
            <v/>
          </cell>
          <cell r="N528" t="e">
            <v>#VALUE!</v>
          </cell>
        </row>
        <row r="529">
          <cell r="A529" t="str">
            <v/>
          </cell>
          <cell r="F529" t="str">
            <v/>
          </cell>
          <cell r="H529" t="str">
            <v/>
          </cell>
          <cell r="N529" t="e">
            <v>#VALUE!</v>
          </cell>
        </row>
        <row r="530">
          <cell r="A530" t="str">
            <v/>
          </cell>
          <cell r="F530" t="str">
            <v/>
          </cell>
          <cell r="H530" t="str">
            <v/>
          </cell>
          <cell r="N530" t="e">
            <v>#VALUE!</v>
          </cell>
        </row>
        <row r="531">
          <cell r="A531" t="str">
            <v/>
          </cell>
          <cell r="F531" t="str">
            <v/>
          </cell>
          <cell r="H531" t="str">
            <v/>
          </cell>
          <cell r="N531" t="e">
            <v>#VALUE!</v>
          </cell>
        </row>
        <row r="532">
          <cell r="A532" t="str">
            <v/>
          </cell>
          <cell r="F532" t="str">
            <v/>
          </cell>
          <cell r="H532" t="str">
            <v/>
          </cell>
          <cell r="N532" t="e">
            <v>#VALUE!</v>
          </cell>
        </row>
        <row r="533">
          <cell r="A533" t="str">
            <v/>
          </cell>
          <cell r="F533" t="str">
            <v/>
          </cell>
          <cell r="H533" t="str">
            <v/>
          </cell>
          <cell r="N533" t="e">
            <v>#VALUE!</v>
          </cell>
        </row>
        <row r="534">
          <cell r="A534" t="str">
            <v/>
          </cell>
          <cell r="F534" t="str">
            <v/>
          </cell>
          <cell r="H534" t="str">
            <v/>
          </cell>
          <cell r="N534" t="e">
            <v>#VALUE!</v>
          </cell>
        </row>
        <row r="535">
          <cell r="A535" t="str">
            <v/>
          </cell>
          <cell r="F535" t="str">
            <v/>
          </cell>
          <cell r="H535" t="str">
            <v/>
          </cell>
          <cell r="N535" t="e">
            <v>#VALUE!</v>
          </cell>
        </row>
        <row r="536">
          <cell r="A536" t="str">
            <v/>
          </cell>
          <cell r="F536" t="str">
            <v/>
          </cell>
          <cell r="H536" t="str">
            <v/>
          </cell>
          <cell r="N536" t="e">
            <v>#VALUE!</v>
          </cell>
        </row>
        <row r="537">
          <cell r="A537" t="str">
            <v/>
          </cell>
          <cell r="F537" t="str">
            <v/>
          </cell>
          <cell r="H537" t="str">
            <v/>
          </cell>
          <cell r="N537" t="e">
            <v>#VALUE!</v>
          </cell>
        </row>
        <row r="538">
          <cell r="A538" t="str">
            <v/>
          </cell>
          <cell r="F538" t="str">
            <v/>
          </cell>
          <cell r="H538" t="str">
            <v/>
          </cell>
          <cell r="N538" t="e">
            <v>#VALUE!</v>
          </cell>
        </row>
        <row r="539">
          <cell r="A539" t="str">
            <v/>
          </cell>
          <cell r="F539" t="str">
            <v/>
          </cell>
          <cell r="H539" t="str">
            <v/>
          </cell>
          <cell r="N539" t="e">
            <v>#VALUE!</v>
          </cell>
        </row>
        <row r="540">
          <cell r="A540" t="str">
            <v/>
          </cell>
          <cell r="F540" t="str">
            <v/>
          </cell>
          <cell r="H540" t="str">
            <v/>
          </cell>
          <cell r="N540" t="e">
            <v>#VALUE!</v>
          </cell>
        </row>
        <row r="541">
          <cell r="A541" t="str">
            <v/>
          </cell>
          <cell r="F541" t="str">
            <v/>
          </cell>
          <cell r="H541" t="str">
            <v/>
          </cell>
          <cell r="N541" t="e">
            <v>#VALUE!</v>
          </cell>
        </row>
        <row r="542">
          <cell r="A542" t="str">
            <v/>
          </cell>
          <cell r="F542" t="str">
            <v/>
          </cell>
          <cell r="H542" t="str">
            <v/>
          </cell>
          <cell r="N542" t="e">
            <v>#VALUE!</v>
          </cell>
        </row>
        <row r="543">
          <cell r="A543" t="str">
            <v/>
          </cell>
          <cell r="F543" t="str">
            <v/>
          </cell>
          <cell r="H543" t="str">
            <v/>
          </cell>
          <cell r="N543" t="e">
            <v>#VALUE!</v>
          </cell>
        </row>
        <row r="544">
          <cell r="A544" t="str">
            <v/>
          </cell>
          <cell r="F544" t="str">
            <v/>
          </cell>
          <cell r="H544" t="str">
            <v/>
          </cell>
          <cell r="N544" t="e">
            <v>#VALUE!</v>
          </cell>
        </row>
        <row r="545">
          <cell r="A545" t="str">
            <v/>
          </cell>
          <cell r="F545" t="str">
            <v/>
          </cell>
          <cell r="H545" t="str">
            <v/>
          </cell>
          <cell r="N545" t="e">
            <v>#VALUE!</v>
          </cell>
        </row>
        <row r="546">
          <cell r="A546" t="str">
            <v/>
          </cell>
          <cell r="F546" t="str">
            <v/>
          </cell>
          <cell r="H546" t="str">
            <v/>
          </cell>
          <cell r="N546" t="e">
            <v>#VALUE!</v>
          </cell>
        </row>
        <row r="547">
          <cell r="A547" t="str">
            <v/>
          </cell>
          <cell r="F547" t="str">
            <v/>
          </cell>
          <cell r="H547" t="str">
            <v/>
          </cell>
          <cell r="N547" t="e">
            <v>#VALUE!</v>
          </cell>
        </row>
        <row r="548">
          <cell r="A548" t="str">
            <v/>
          </cell>
          <cell r="F548" t="str">
            <v/>
          </cell>
          <cell r="H548" t="str">
            <v/>
          </cell>
          <cell r="N548" t="e">
            <v>#VALUE!</v>
          </cell>
        </row>
        <row r="549">
          <cell r="A549" t="str">
            <v/>
          </cell>
          <cell r="F549" t="str">
            <v/>
          </cell>
          <cell r="H549" t="str">
            <v/>
          </cell>
          <cell r="N549" t="e">
            <v>#VALUE!</v>
          </cell>
        </row>
        <row r="550">
          <cell r="A550" t="str">
            <v/>
          </cell>
          <cell r="F550" t="str">
            <v/>
          </cell>
          <cell r="H550" t="str">
            <v/>
          </cell>
          <cell r="N550" t="e">
            <v>#VALUE!</v>
          </cell>
        </row>
        <row r="551">
          <cell r="A551" t="str">
            <v/>
          </cell>
          <cell r="F551" t="str">
            <v/>
          </cell>
          <cell r="H551" t="str">
            <v/>
          </cell>
          <cell r="N551" t="e">
            <v>#VALUE!</v>
          </cell>
        </row>
        <row r="552">
          <cell r="A552" t="str">
            <v/>
          </cell>
          <cell r="F552" t="str">
            <v/>
          </cell>
          <cell r="H552" t="str">
            <v/>
          </cell>
          <cell r="N552" t="e">
            <v>#VALUE!</v>
          </cell>
        </row>
        <row r="553">
          <cell r="A553" t="str">
            <v/>
          </cell>
          <cell r="F553" t="str">
            <v/>
          </cell>
          <cell r="H553" t="str">
            <v/>
          </cell>
          <cell r="N553" t="e">
            <v>#VALUE!</v>
          </cell>
        </row>
        <row r="554">
          <cell r="A554" t="str">
            <v/>
          </cell>
          <cell r="F554" t="str">
            <v/>
          </cell>
          <cell r="H554" t="str">
            <v/>
          </cell>
          <cell r="N554" t="e">
            <v>#VALUE!</v>
          </cell>
        </row>
        <row r="555">
          <cell r="A555" t="str">
            <v/>
          </cell>
          <cell r="F555" t="str">
            <v/>
          </cell>
          <cell r="H555" t="str">
            <v/>
          </cell>
          <cell r="N555" t="e">
            <v>#VALUE!</v>
          </cell>
        </row>
        <row r="556">
          <cell r="A556" t="str">
            <v/>
          </cell>
          <cell r="F556" t="str">
            <v/>
          </cell>
          <cell r="H556" t="str">
            <v/>
          </cell>
          <cell r="N556" t="e">
            <v>#VALUE!</v>
          </cell>
        </row>
        <row r="557">
          <cell r="A557" t="str">
            <v/>
          </cell>
          <cell r="F557" t="str">
            <v/>
          </cell>
          <cell r="H557" t="str">
            <v/>
          </cell>
          <cell r="N557" t="e">
            <v>#VALUE!</v>
          </cell>
        </row>
        <row r="558">
          <cell r="A558" t="str">
            <v/>
          </cell>
          <cell r="F558" t="str">
            <v/>
          </cell>
          <cell r="H558" t="str">
            <v/>
          </cell>
          <cell r="N558" t="e">
            <v>#VALUE!</v>
          </cell>
        </row>
        <row r="559">
          <cell r="A559" t="str">
            <v/>
          </cell>
          <cell r="F559" t="str">
            <v/>
          </cell>
          <cell r="H559" t="str">
            <v/>
          </cell>
          <cell r="N559" t="e">
            <v>#VALUE!</v>
          </cell>
        </row>
        <row r="560">
          <cell r="A560" t="str">
            <v/>
          </cell>
          <cell r="F560" t="str">
            <v/>
          </cell>
          <cell r="H560" t="str">
            <v/>
          </cell>
          <cell r="N560" t="e">
            <v>#VALUE!</v>
          </cell>
        </row>
        <row r="561">
          <cell r="A561" t="str">
            <v/>
          </cell>
          <cell r="F561" t="str">
            <v/>
          </cell>
          <cell r="H561" t="str">
            <v/>
          </cell>
          <cell r="N561" t="e">
            <v>#VALUE!</v>
          </cell>
        </row>
        <row r="562">
          <cell r="A562" t="str">
            <v/>
          </cell>
          <cell r="F562" t="str">
            <v/>
          </cell>
          <cell r="H562" t="str">
            <v/>
          </cell>
          <cell r="N562" t="e">
            <v>#VALUE!</v>
          </cell>
        </row>
        <row r="563">
          <cell r="A563" t="str">
            <v/>
          </cell>
          <cell r="F563" t="str">
            <v/>
          </cell>
          <cell r="H563" t="str">
            <v/>
          </cell>
          <cell r="N563" t="e">
            <v>#VALUE!</v>
          </cell>
        </row>
        <row r="564">
          <cell r="A564" t="str">
            <v/>
          </cell>
          <cell r="F564" t="str">
            <v/>
          </cell>
          <cell r="H564" t="str">
            <v/>
          </cell>
          <cell r="N564" t="e">
            <v>#VALUE!</v>
          </cell>
        </row>
        <row r="565">
          <cell r="A565" t="str">
            <v/>
          </cell>
          <cell r="F565" t="str">
            <v/>
          </cell>
          <cell r="H565" t="str">
            <v/>
          </cell>
          <cell r="N565" t="e">
            <v>#VALUE!</v>
          </cell>
        </row>
        <row r="566">
          <cell r="A566" t="str">
            <v/>
          </cell>
          <cell r="F566" t="str">
            <v/>
          </cell>
          <cell r="H566" t="str">
            <v/>
          </cell>
          <cell r="N566" t="e">
            <v>#VALUE!</v>
          </cell>
        </row>
        <row r="567">
          <cell r="A567" t="str">
            <v/>
          </cell>
          <cell r="F567" t="str">
            <v/>
          </cell>
          <cell r="H567" t="str">
            <v/>
          </cell>
          <cell r="N567" t="e">
            <v>#VALUE!</v>
          </cell>
        </row>
        <row r="568">
          <cell r="A568" t="str">
            <v/>
          </cell>
          <cell r="F568" t="str">
            <v/>
          </cell>
          <cell r="H568" t="str">
            <v/>
          </cell>
          <cell r="N568" t="e">
            <v>#VALUE!</v>
          </cell>
        </row>
        <row r="569">
          <cell r="A569" t="str">
            <v/>
          </cell>
          <cell r="F569" t="str">
            <v/>
          </cell>
          <cell r="H569" t="str">
            <v/>
          </cell>
          <cell r="N569" t="e">
            <v>#VALUE!</v>
          </cell>
        </row>
        <row r="570">
          <cell r="A570" t="str">
            <v/>
          </cell>
          <cell r="F570" t="str">
            <v/>
          </cell>
          <cell r="H570" t="str">
            <v/>
          </cell>
          <cell r="N570" t="e">
            <v>#VALUE!</v>
          </cell>
        </row>
        <row r="571">
          <cell r="A571" t="str">
            <v/>
          </cell>
          <cell r="F571" t="str">
            <v/>
          </cell>
          <cell r="H571" t="str">
            <v/>
          </cell>
          <cell r="N571" t="e">
            <v>#VALUE!</v>
          </cell>
        </row>
        <row r="572">
          <cell r="A572" t="str">
            <v/>
          </cell>
          <cell r="F572" t="str">
            <v/>
          </cell>
          <cell r="H572" t="str">
            <v/>
          </cell>
          <cell r="N572" t="e">
            <v>#VALUE!</v>
          </cell>
        </row>
        <row r="573">
          <cell r="A573" t="str">
            <v/>
          </cell>
          <cell r="F573" t="str">
            <v/>
          </cell>
          <cell r="H573" t="str">
            <v/>
          </cell>
          <cell r="N573" t="e">
            <v>#VALUE!</v>
          </cell>
        </row>
        <row r="574">
          <cell r="A574" t="str">
            <v/>
          </cell>
          <cell r="F574" t="str">
            <v/>
          </cell>
          <cell r="H574" t="str">
            <v/>
          </cell>
          <cell r="N574" t="e">
            <v>#VALUE!</v>
          </cell>
        </row>
        <row r="575">
          <cell r="A575" t="str">
            <v/>
          </cell>
          <cell r="F575" t="str">
            <v/>
          </cell>
          <cell r="H575" t="str">
            <v/>
          </cell>
          <cell r="N575" t="e">
            <v>#VALUE!</v>
          </cell>
        </row>
        <row r="576">
          <cell r="A576" t="str">
            <v/>
          </cell>
          <cell r="F576" t="str">
            <v/>
          </cell>
          <cell r="H576" t="str">
            <v/>
          </cell>
          <cell r="N576" t="e">
            <v>#VALUE!</v>
          </cell>
        </row>
        <row r="577">
          <cell r="A577" t="str">
            <v/>
          </cell>
          <cell r="F577" t="str">
            <v/>
          </cell>
          <cell r="H577" t="str">
            <v/>
          </cell>
          <cell r="N577" t="e">
            <v>#VALUE!</v>
          </cell>
        </row>
        <row r="578">
          <cell r="A578" t="str">
            <v/>
          </cell>
          <cell r="F578" t="str">
            <v/>
          </cell>
          <cell r="H578" t="str">
            <v/>
          </cell>
          <cell r="N578" t="e">
            <v>#VALUE!</v>
          </cell>
        </row>
        <row r="579">
          <cell r="A579" t="str">
            <v/>
          </cell>
          <cell r="F579" t="str">
            <v/>
          </cell>
          <cell r="H579" t="str">
            <v/>
          </cell>
          <cell r="N579" t="e">
            <v>#VALUE!</v>
          </cell>
        </row>
        <row r="580">
          <cell r="A580" t="str">
            <v/>
          </cell>
          <cell r="F580" t="str">
            <v/>
          </cell>
          <cell r="H580" t="str">
            <v/>
          </cell>
          <cell r="N580" t="e">
            <v>#VALUE!</v>
          </cell>
        </row>
        <row r="581">
          <cell r="A581" t="str">
            <v/>
          </cell>
          <cell r="F581" t="str">
            <v/>
          </cell>
          <cell r="H581" t="str">
            <v/>
          </cell>
          <cell r="N581" t="e">
            <v>#VALUE!</v>
          </cell>
        </row>
        <row r="582">
          <cell r="A582" t="str">
            <v/>
          </cell>
          <cell r="F582" t="str">
            <v/>
          </cell>
          <cell r="H582" t="str">
            <v/>
          </cell>
          <cell r="N582" t="e">
            <v>#VALUE!</v>
          </cell>
        </row>
        <row r="583">
          <cell r="A583" t="str">
            <v/>
          </cell>
          <cell r="F583" t="str">
            <v/>
          </cell>
          <cell r="H583" t="str">
            <v/>
          </cell>
          <cell r="N583" t="e">
            <v>#VALUE!</v>
          </cell>
        </row>
        <row r="584">
          <cell r="A584" t="str">
            <v/>
          </cell>
          <cell r="F584" t="str">
            <v/>
          </cell>
          <cell r="H584" t="str">
            <v/>
          </cell>
          <cell r="N584" t="e">
            <v>#VALUE!</v>
          </cell>
        </row>
        <row r="585">
          <cell r="A585" t="str">
            <v/>
          </cell>
          <cell r="F585" t="str">
            <v/>
          </cell>
          <cell r="H585" t="str">
            <v/>
          </cell>
          <cell r="N585" t="e">
            <v>#VALUE!</v>
          </cell>
        </row>
        <row r="586">
          <cell r="A586" t="str">
            <v/>
          </cell>
          <cell r="F586" t="str">
            <v/>
          </cell>
          <cell r="H586" t="str">
            <v/>
          </cell>
          <cell r="N586" t="e">
            <v>#VALUE!</v>
          </cell>
        </row>
        <row r="587">
          <cell r="A587" t="str">
            <v/>
          </cell>
          <cell r="F587" t="str">
            <v/>
          </cell>
          <cell r="H587" t="str">
            <v/>
          </cell>
          <cell r="N587" t="e">
            <v>#VALUE!</v>
          </cell>
        </row>
        <row r="588">
          <cell r="A588" t="str">
            <v/>
          </cell>
          <cell r="F588" t="str">
            <v/>
          </cell>
          <cell r="H588" t="str">
            <v/>
          </cell>
          <cell r="N588" t="e">
            <v>#VALUE!</v>
          </cell>
        </row>
        <row r="589">
          <cell r="A589" t="str">
            <v/>
          </cell>
          <cell r="F589" t="str">
            <v/>
          </cell>
          <cell r="H589" t="str">
            <v/>
          </cell>
          <cell r="N589" t="e">
            <v>#VALUE!</v>
          </cell>
        </row>
        <row r="590">
          <cell r="A590" t="str">
            <v/>
          </cell>
          <cell r="F590" t="str">
            <v/>
          </cell>
          <cell r="H590" t="str">
            <v/>
          </cell>
          <cell r="N590" t="e">
            <v>#VALUE!</v>
          </cell>
        </row>
        <row r="591">
          <cell r="A591" t="str">
            <v/>
          </cell>
          <cell r="F591" t="str">
            <v/>
          </cell>
          <cell r="H591" t="str">
            <v/>
          </cell>
          <cell r="N591" t="e">
            <v>#VALUE!</v>
          </cell>
        </row>
        <row r="592">
          <cell r="A592" t="str">
            <v/>
          </cell>
          <cell r="F592" t="str">
            <v/>
          </cell>
          <cell r="H592" t="str">
            <v/>
          </cell>
          <cell r="N592" t="e">
            <v>#VALUE!</v>
          </cell>
        </row>
        <row r="593">
          <cell r="A593" t="str">
            <v/>
          </cell>
          <cell r="F593" t="str">
            <v/>
          </cell>
          <cell r="H593" t="str">
            <v/>
          </cell>
          <cell r="N593" t="e">
            <v>#VALUE!</v>
          </cell>
        </row>
        <row r="594">
          <cell r="A594" t="str">
            <v/>
          </cell>
          <cell r="F594" t="str">
            <v/>
          </cell>
          <cell r="H594" t="str">
            <v/>
          </cell>
          <cell r="N594" t="e">
            <v>#VALUE!</v>
          </cell>
        </row>
        <row r="595">
          <cell r="A595" t="str">
            <v/>
          </cell>
          <cell r="F595" t="str">
            <v/>
          </cell>
          <cell r="H595" t="str">
            <v/>
          </cell>
          <cell r="N595" t="e">
            <v>#VALUE!</v>
          </cell>
        </row>
        <row r="596">
          <cell r="A596" t="str">
            <v/>
          </cell>
          <cell r="F596" t="str">
            <v/>
          </cell>
          <cell r="H596" t="str">
            <v/>
          </cell>
          <cell r="N596" t="e">
            <v>#VALUE!</v>
          </cell>
        </row>
        <row r="597">
          <cell r="A597" t="str">
            <v/>
          </cell>
          <cell r="F597" t="str">
            <v/>
          </cell>
          <cell r="H597" t="str">
            <v/>
          </cell>
          <cell r="N597" t="e">
            <v>#VALUE!</v>
          </cell>
        </row>
        <row r="598">
          <cell r="A598" t="str">
            <v/>
          </cell>
          <cell r="F598" t="str">
            <v/>
          </cell>
          <cell r="H598" t="str">
            <v/>
          </cell>
          <cell r="N598" t="e">
            <v>#VALUE!</v>
          </cell>
        </row>
        <row r="599">
          <cell r="A599" t="str">
            <v/>
          </cell>
          <cell r="F599" t="str">
            <v/>
          </cell>
          <cell r="H599" t="str">
            <v/>
          </cell>
          <cell r="N599" t="e">
            <v>#VALUE!</v>
          </cell>
        </row>
        <row r="600">
          <cell r="A600" t="str">
            <v/>
          </cell>
          <cell r="F600" t="str">
            <v/>
          </cell>
          <cell r="H600" t="str">
            <v/>
          </cell>
          <cell r="N600" t="e">
            <v>#VALUE!</v>
          </cell>
        </row>
        <row r="601">
          <cell r="A601" t="str">
            <v/>
          </cell>
          <cell r="F601" t="str">
            <v/>
          </cell>
          <cell r="H601" t="str">
            <v/>
          </cell>
          <cell r="N601" t="e">
            <v>#VALUE!</v>
          </cell>
        </row>
      </sheetData>
      <sheetData sheetId="5">
        <row r="5">
          <cell r="H5">
            <v>0.89930555555474712</v>
          </cell>
          <cell r="I5">
            <v>0</v>
          </cell>
          <cell r="W5">
            <v>1</v>
          </cell>
        </row>
        <row r="6">
          <cell r="H6">
            <v>0.8006944444423425</v>
          </cell>
          <cell r="I6">
            <v>0</v>
          </cell>
          <cell r="W6">
            <v>1</v>
          </cell>
        </row>
        <row r="7">
          <cell r="H7">
            <v>0.10694444444379769</v>
          </cell>
          <cell r="I7">
            <v>0</v>
          </cell>
          <cell r="W7">
            <v>1</v>
          </cell>
        </row>
        <row r="8">
          <cell r="H8">
            <v>0.73749999999563443</v>
          </cell>
          <cell r="I8">
            <v>0</v>
          </cell>
          <cell r="W8">
            <v>2</v>
          </cell>
        </row>
        <row r="9">
          <cell r="H9">
            <v>0</v>
          </cell>
          <cell r="I9">
            <v>0</v>
          </cell>
          <cell r="W9">
            <v>3</v>
          </cell>
        </row>
        <row r="10">
          <cell r="H10">
            <v>6.5277777779556345E-2</v>
          </cell>
          <cell r="I10">
            <v>0</v>
          </cell>
          <cell r="W10">
            <v>3</v>
          </cell>
        </row>
        <row r="11">
          <cell r="H11" t="str">
            <v/>
          </cell>
          <cell r="I11" t="str">
            <v/>
          </cell>
          <cell r="W11" t="str">
            <v/>
          </cell>
        </row>
        <row r="12">
          <cell r="H12" t="str">
            <v/>
          </cell>
          <cell r="I12" t="str">
            <v/>
          </cell>
          <cell r="W12" t="str">
            <v/>
          </cell>
        </row>
        <row r="13">
          <cell r="H13" t="str">
            <v/>
          </cell>
          <cell r="I13" t="str">
            <v/>
          </cell>
          <cell r="W13" t="str">
            <v/>
          </cell>
        </row>
        <row r="14">
          <cell r="H14" t="str">
            <v/>
          </cell>
          <cell r="I14" t="str">
            <v/>
          </cell>
          <cell r="W14" t="str">
            <v/>
          </cell>
        </row>
        <row r="15">
          <cell r="H15" t="str">
            <v/>
          </cell>
          <cell r="I15" t="str">
            <v/>
          </cell>
          <cell r="W15" t="str">
            <v/>
          </cell>
        </row>
        <row r="16">
          <cell r="H16" t="str">
            <v/>
          </cell>
          <cell r="I16" t="str">
            <v/>
          </cell>
          <cell r="W16" t="str">
            <v/>
          </cell>
        </row>
        <row r="17">
          <cell r="H17" t="str">
            <v/>
          </cell>
          <cell r="I17" t="str">
            <v/>
          </cell>
          <cell r="W17" t="str">
            <v/>
          </cell>
        </row>
        <row r="18">
          <cell r="H18" t="str">
            <v/>
          </cell>
          <cell r="I18" t="str">
            <v/>
          </cell>
          <cell r="W18" t="str">
            <v/>
          </cell>
        </row>
        <row r="19">
          <cell r="H19" t="str">
            <v/>
          </cell>
          <cell r="I19" t="str">
            <v/>
          </cell>
          <cell r="W19" t="str">
            <v/>
          </cell>
        </row>
        <row r="20">
          <cell r="H20" t="str">
            <v/>
          </cell>
          <cell r="I20" t="str">
            <v/>
          </cell>
          <cell r="W20" t="str">
            <v/>
          </cell>
        </row>
        <row r="21">
          <cell r="H21" t="str">
            <v/>
          </cell>
          <cell r="I21" t="str">
            <v/>
          </cell>
          <cell r="W21" t="str">
            <v/>
          </cell>
        </row>
        <row r="22">
          <cell r="H22" t="str">
            <v/>
          </cell>
          <cell r="I22" t="str">
            <v/>
          </cell>
          <cell r="W22" t="str">
            <v/>
          </cell>
        </row>
        <row r="23">
          <cell r="H23" t="str">
            <v/>
          </cell>
          <cell r="I23" t="str">
            <v/>
          </cell>
          <cell r="W23" t="str">
            <v/>
          </cell>
        </row>
        <row r="24">
          <cell r="H24" t="str">
            <v/>
          </cell>
          <cell r="I24" t="str">
            <v/>
          </cell>
          <cell r="W24" t="str">
            <v/>
          </cell>
        </row>
        <row r="25">
          <cell r="H25" t="str">
            <v/>
          </cell>
          <cell r="I25" t="str">
            <v/>
          </cell>
          <cell r="W25" t="str">
            <v/>
          </cell>
        </row>
        <row r="26">
          <cell r="H26" t="str">
            <v/>
          </cell>
          <cell r="I26" t="str">
            <v/>
          </cell>
          <cell r="W26" t="str">
            <v/>
          </cell>
        </row>
        <row r="27">
          <cell r="H27" t="str">
            <v/>
          </cell>
          <cell r="I27" t="str">
            <v/>
          </cell>
          <cell r="W27" t="str">
            <v/>
          </cell>
        </row>
        <row r="28">
          <cell r="H28" t="str">
            <v/>
          </cell>
          <cell r="I28" t="str">
            <v/>
          </cell>
          <cell r="W28" t="str">
            <v/>
          </cell>
        </row>
        <row r="29">
          <cell r="H29" t="str">
            <v/>
          </cell>
          <cell r="I29" t="str">
            <v/>
          </cell>
          <cell r="W29" t="str">
            <v/>
          </cell>
        </row>
        <row r="30">
          <cell r="H30" t="str">
            <v/>
          </cell>
          <cell r="I30" t="str">
            <v/>
          </cell>
          <cell r="W30" t="str">
            <v/>
          </cell>
        </row>
        <row r="31">
          <cell r="H31" t="str">
            <v/>
          </cell>
          <cell r="I31" t="str">
            <v/>
          </cell>
          <cell r="W31" t="str">
            <v/>
          </cell>
        </row>
        <row r="32">
          <cell r="H32" t="str">
            <v/>
          </cell>
          <cell r="I32" t="str">
            <v/>
          </cell>
          <cell r="W32" t="str">
            <v/>
          </cell>
        </row>
        <row r="33">
          <cell r="H33" t="str">
            <v/>
          </cell>
          <cell r="I33" t="str">
            <v/>
          </cell>
          <cell r="W33" t="str">
            <v/>
          </cell>
        </row>
        <row r="34">
          <cell r="H34" t="str">
            <v/>
          </cell>
          <cell r="I34" t="str">
            <v/>
          </cell>
          <cell r="W34" t="str">
            <v/>
          </cell>
        </row>
        <row r="35">
          <cell r="H35" t="str">
            <v/>
          </cell>
          <cell r="I35" t="str">
            <v/>
          </cell>
          <cell r="W35" t="str">
            <v/>
          </cell>
        </row>
        <row r="36">
          <cell r="H36" t="str">
            <v/>
          </cell>
          <cell r="I36" t="str">
            <v/>
          </cell>
          <cell r="W36" t="str">
            <v/>
          </cell>
        </row>
        <row r="37">
          <cell r="H37" t="str">
            <v/>
          </cell>
          <cell r="I37" t="str">
            <v/>
          </cell>
          <cell r="W37" t="str">
            <v/>
          </cell>
        </row>
        <row r="38">
          <cell r="H38" t="str">
            <v/>
          </cell>
          <cell r="I38" t="str">
            <v/>
          </cell>
          <cell r="W38" t="str">
            <v/>
          </cell>
        </row>
        <row r="39">
          <cell r="H39" t="str">
            <v/>
          </cell>
          <cell r="I39" t="str">
            <v/>
          </cell>
          <cell r="W39" t="str">
            <v/>
          </cell>
        </row>
        <row r="40">
          <cell r="H40" t="str">
            <v/>
          </cell>
          <cell r="I40" t="str">
            <v/>
          </cell>
          <cell r="W40" t="str">
            <v/>
          </cell>
        </row>
        <row r="41">
          <cell r="H41" t="str">
            <v/>
          </cell>
          <cell r="I41" t="str">
            <v/>
          </cell>
          <cell r="W41" t="str">
            <v/>
          </cell>
        </row>
        <row r="42">
          <cell r="H42" t="str">
            <v/>
          </cell>
          <cell r="I42" t="str">
            <v/>
          </cell>
          <cell r="W42" t="str">
            <v/>
          </cell>
        </row>
        <row r="43">
          <cell r="H43" t="str">
            <v/>
          </cell>
          <cell r="I43" t="str">
            <v/>
          </cell>
          <cell r="W43" t="str">
            <v/>
          </cell>
        </row>
        <row r="44">
          <cell r="H44" t="str">
            <v/>
          </cell>
          <cell r="I44" t="str">
            <v/>
          </cell>
          <cell r="W44" t="str">
            <v/>
          </cell>
        </row>
        <row r="45">
          <cell r="H45" t="str">
            <v/>
          </cell>
          <cell r="I45" t="str">
            <v/>
          </cell>
          <cell r="W45" t="str">
            <v/>
          </cell>
        </row>
        <row r="46">
          <cell r="H46" t="str">
            <v/>
          </cell>
          <cell r="I46" t="str">
            <v/>
          </cell>
          <cell r="W46" t="str">
            <v/>
          </cell>
        </row>
        <row r="47">
          <cell r="H47" t="str">
            <v/>
          </cell>
          <cell r="I47" t="str">
            <v/>
          </cell>
          <cell r="W47" t="str">
            <v/>
          </cell>
        </row>
        <row r="48">
          <cell r="H48" t="str">
            <v/>
          </cell>
          <cell r="I48" t="str">
            <v/>
          </cell>
          <cell r="W48" t="str">
            <v/>
          </cell>
        </row>
        <row r="49">
          <cell r="H49" t="str">
            <v/>
          </cell>
          <cell r="I49" t="str">
            <v/>
          </cell>
          <cell r="W49" t="str">
            <v/>
          </cell>
        </row>
        <row r="50">
          <cell r="H50" t="str">
            <v/>
          </cell>
          <cell r="I50" t="str">
            <v/>
          </cell>
          <cell r="W50" t="str">
            <v/>
          </cell>
        </row>
        <row r="51">
          <cell r="H51" t="str">
            <v/>
          </cell>
          <cell r="I51" t="str">
            <v/>
          </cell>
          <cell r="W51" t="str">
            <v/>
          </cell>
        </row>
        <row r="52">
          <cell r="H52" t="str">
            <v/>
          </cell>
          <cell r="I52" t="str">
            <v/>
          </cell>
          <cell r="W52" t="str">
            <v/>
          </cell>
        </row>
        <row r="53">
          <cell r="H53" t="str">
            <v/>
          </cell>
          <cell r="I53" t="str">
            <v/>
          </cell>
          <cell r="W53" t="str">
            <v/>
          </cell>
        </row>
        <row r="54">
          <cell r="H54" t="str">
            <v/>
          </cell>
          <cell r="I54" t="str">
            <v/>
          </cell>
          <cell r="W54" t="str">
            <v/>
          </cell>
        </row>
        <row r="55">
          <cell r="H55" t="str">
            <v/>
          </cell>
          <cell r="I55" t="str">
            <v/>
          </cell>
          <cell r="W55" t="str">
            <v/>
          </cell>
        </row>
        <row r="56">
          <cell r="H56" t="str">
            <v/>
          </cell>
          <cell r="I56" t="str">
            <v/>
          </cell>
          <cell r="W56" t="str">
            <v/>
          </cell>
        </row>
        <row r="57">
          <cell r="H57" t="str">
            <v/>
          </cell>
          <cell r="I57" t="str">
            <v/>
          </cell>
          <cell r="W57" t="str">
            <v/>
          </cell>
        </row>
        <row r="58">
          <cell r="H58" t="str">
            <v/>
          </cell>
          <cell r="I58" t="str">
            <v/>
          </cell>
          <cell r="W58" t="str">
            <v/>
          </cell>
        </row>
        <row r="59">
          <cell r="H59" t="str">
            <v/>
          </cell>
          <cell r="I59" t="str">
            <v/>
          </cell>
          <cell r="W59" t="str">
            <v/>
          </cell>
        </row>
        <row r="60">
          <cell r="H60" t="str">
            <v/>
          </cell>
          <cell r="I60" t="str">
            <v/>
          </cell>
          <cell r="W60" t="str">
            <v/>
          </cell>
        </row>
        <row r="61">
          <cell r="H61" t="str">
            <v/>
          </cell>
          <cell r="I61" t="str">
            <v/>
          </cell>
          <cell r="W61" t="str">
            <v/>
          </cell>
        </row>
        <row r="62">
          <cell r="H62" t="str">
            <v/>
          </cell>
          <cell r="I62" t="str">
            <v/>
          </cell>
          <cell r="W62" t="str">
            <v/>
          </cell>
        </row>
        <row r="63">
          <cell r="H63" t="str">
            <v/>
          </cell>
          <cell r="I63" t="str">
            <v/>
          </cell>
          <cell r="W63" t="str">
            <v/>
          </cell>
        </row>
        <row r="64">
          <cell r="H64" t="str">
            <v/>
          </cell>
          <cell r="I64" t="str">
            <v/>
          </cell>
          <cell r="W64" t="str">
            <v/>
          </cell>
        </row>
        <row r="65">
          <cell r="H65" t="str">
            <v/>
          </cell>
          <cell r="I65" t="str">
            <v/>
          </cell>
          <cell r="W65" t="str">
            <v/>
          </cell>
        </row>
        <row r="66">
          <cell r="H66" t="str">
            <v/>
          </cell>
          <cell r="I66" t="str">
            <v/>
          </cell>
          <cell r="W66" t="str">
            <v/>
          </cell>
        </row>
        <row r="67">
          <cell r="H67" t="str">
            <v/>
          </cell>
          <cell r="I67" t="str">
            <v/>
          </cell>
          <cell r="W67" t="str">
            <v/>
          </cell>
        </row>
        <row r="68">
          <cell r="H68" t="str">
            <v/>
          </cell>
          <cell r="I68" t="str">
            <v/>
          </cell>
          <cell r="W68" t="str">
            <v/>
          </cell>
        </row>
        <row r="69">
          <cell r="H69" t="str">
            <v/>
          </cell>
          <cell r="I69" t="str">
            <v/>
          </cell>
          <cell r="W69" t="str">
            <v/>
          </cell>
        </row>
        <row r="70">
          <cell r="H70" t="str">
            <v/>
          </cell>
          <cell r="I70" t="str">
            <v/>
          </cell>
          <cell r="W70" t="str">
            <v/>
          </cell>
        </row>
        <row r="71">
          <cell r="H71" t="str">
            <v/>
          </cell>
          <cell r="I71" t="str">
            <v/>
          </cell>
          <cell r="W71" t="str">
            <v/>
          </cell>
        </row>
        <row r="72">
          <cell r="H72" t="str">
            <v/>
          </cell>
          <cell r="I72" t="str">
            <v/>
          </cell>
          <cell r="W72" t="str">
            <v/>
          </cell>
        </row>
        <row r="73">
          <cell r="H73" t="str">
            <v/>
          </cell>
          <cell r="I73" t="str">
            <v/>
          </cell>
          <cell r="W73" t="str">
            <v/>
          </cell>
        </row>
        <row r="74">
          <cell r="H74" t="str">
            <v/>
          </cell>
          <cell r="I74" t="str">
            <v/>
          </cell>
          <cell r="W74" t="str">
            <v/>
          </cell>
        </row>
        <row r="75">
          <cell r="H75" t="str">
            <v/>
          </cell>
          <cell r="I75" t="str">
            <v/>
          </cell>
          <cell r="W75" t="str">
            <v/>
          </cell>
        </row>
        <row r="76">
          <cell r="H76" t="str">
            <v/>
          </cell>
          <cell r="I76" t="str">
            <v/>
          </cell>
          <cell r="W76" t="str">
            <v/>
          </cell>
        </row>
        <row r="77">
          <cell r="H77" t="str">
            <v/>
          </cell>
          <cell r="I77" t="str">
            <v/>
          </cell>
          <cell r="W77" t="str">
            <v/>
          </cell>
        </row>
        <row r="78">
          <cell r="H78" t="str">
            <v/>
          </cell>
          <cell r="I78" t="str">
            <v/>
          </cell>
          <cell r="W78" t="str">
            <v/>
          </cell>
        </row>
        <row r="79">
          <cell r="H79" t="str">
            <v/>
          </cell>
          <cell r="I79" t="str">
            <v/>
          </cell>
          <cell r="W79" t="str">
            <v/>
          </cell>
        </row>
        <row r="80">
          <cell r="H80" t="str">
            <v/>
          </cell>
          <cell r="I80" t="str">
            <v/>
          </cell>
          <cell r="W80" t="str">
            <v/>
          </cell>
        </row>
        <row r="81">
          <cell r="H81" t="str">
            <v/>
          </cell>
          <cell r="I81" t="str">
            <v/>
          </cell>
          <cell r="W81" t="str">
            <v/>
          </cell>
        </row>
        <row r="82">
          <cell r="H82" t="str">
            <v/>
          </cell>
          <cell r="I82" t="str">
            <v/>
          </cell>
          <cell r="W82" t="str">
            <v/>
          </cell>
        </row>
        <row r="83">
          <cell r="H83" t="str">
            <v/>
          </cell>
          <cell r="I83" t="str">
            <v/>
          </cell>
          <cell r="W83" t="str">
            <v/>
          </cell>
        </row>
        <row r="84">
          <cell r="H84" t="str">
            <v/>
          </cell>
          <cell r="I84" t="str">
            <v/>
          </cell>
          <cell r="W84" t="str">
            <v/>
          </cell>
        </row>
        <row r="85">
          <cell r="H85" t="str">
            <v/>
          </cell>
          <cell r="I85" t="str">
            <v/>
          </cell>
          <cell r="W85" t="str">
            <v/>
          </cell>
        </row>
        <row r="86">
          <cell r="H86" t="str">
            <v/>
          </cell>
          <cell r="I86" t="str">
            <v/>
          </cell>
          <cell r="W86" t="str">
            <v/>
          </cell>
        </row>
        <row r="87">
          <cell r="H87" t="str">
            <v/>
          </cell>
          <cell r="I87" t="str">
            <v/>
          </cell>
          <cell r="W87" t="str">
            <v/>
          </cell>
        </row>
        <row r="88">
          <cell r="H88" t="str">
            <v/>
          </cell>
          <cell r="I88" t="str">
            <v/>
          </cell>
          <cell r="W88" t="str">
            <v/>
          </cell>
        </row>
        <row r="89">
          <cell r="H89" t="str">
            <v/>
          </cell>
          <cell r="I89" t="str">
            <v/>
          </cell>
          <cell r="W89" t="str">
            <v/>
          </cell>
        </row>
        <row r="90">
          <cell r="H90" t="str">
            <v/>
          </cell>
          <cell r="I90" t="str">
            <v/>
          </cell>
          <cell r="W90" t="str">
            <v/>
          </cell>
        </row>
        <row r="91">
          <cell r="H91" t="str">
            <v/>
          </cell>
          <cell r="I91" t="str">
            <v/>
          </cell>
          <cell r="W91" t="str">
            <v/>
          </cell>
        </row>
        <row r="92">
          <cell r="H92" t="str">
            <v/>
          </cell>
          <cell r="I92" t="str">
            <v/>
          </cell>
          <cell r="W92" t="str">
            <v/>
          </cell>
        </row>
        <row r="93">
          <cell r="H93" t="str">
            <v/>
          </cell>
          <cell r="I93" t="str">
            <v/>
          </cell>
          <cell r="W93" t="str">
            <v/>
          </cell>
        </row>
        <row r="94">
          <cell r="H94" t="str">
            <v/>
          </cell>
          <cell r="I94" t="str">
            <v/>
          </cell>
          <cell r="W94" t="str">
            <v/>
          </cell>
        </row>
        <row r="95">
          <cell r="H95" t="str">
            <v/>
          </cell>
          <cell r="I95" t="str">
            <v/>
          </cell>
          <cell r="W95" t="str">
            <v/>
          </cell>
        </row>
        <row r="96">
          <cell r="H96" t="str">
            <v/>
          </cell>
          <cell r="I96" t="str">
            <v/>
          </cell>
          <cell r="W96" t="str">
            <v/>
          </cell>
        </row>
        <row r="97">
          <cell r="H97" t="str">
            <v/>
          </cell>
          <cell r="I97" t="str">
            <v/>
          </cell>
          <cell r="W97" t="str">
            <v/>
          </cell>
        </row>
        <row r="98">
          <cell r="H98" t="str">
            <v/>
          </cell>
          <cell r="I98" t="str">
            <v/>
          </cell>
          <cell r="W98" t="str">
            <v/>
          </cell>
        </row>
        <row r="99">
          <cell r="H99" t="str">
            <v/>
          </cell>
          <cell r="I99" t="str">
            <v/>
          </cell>
          <cell r="W99" t="str">
            <v/>
          </cell>
        </row>
        <row r="100">
          <cell r="H100" t="str">
            <v/>
          </cell>
          <cell r="I100" t="str">
            <v/>
          </cell>
          <cell r="W100" t="str">
            <v/>
          </cell>
        </row>
        <row r="101">
          <cell r="H101" t="str">
            <v/>
          </cell>
          <cell r="I101" t="str">
            <v/>
          </cell>
          <cell r="W101" t="str">
            <v/>
          </cell>
        </row>
        <row r="102">
          <cell r="H102" t="str">
            <v/>
          </cell>
          <cell r="I102" t="str">
            <v/>
          </cell>
          <cell r="W102" t="str">
            <v/>
          </cell>
        </row>
        <row r="103">
          <cell r="H103" t="str">
            <v/>
          </cell>
          <cell r="I103" t="str">
            <v/>
          </cell>
          <cell r="W103" t="str">
            <v/>
          </cell>
        </row>
        <row r="104">
          <cell r="H104" t="str">
            <v/>
          </cell>
          <cell r="I104" t="str">
            <v/>
          </cell>
          <cell r="W104" t="str">
            <v/>
          </cell>
        </row>
        <row r="105">
          <cell r="H105" t="str">
            <v/>
          </cell>
          <cell r="I105" t="str">
            <v/>
          </cell>
          <cell r="W105" t="str">
            <v/>
          </cell>
        </row>
        <row r="106">
          <cell r="H106" t="str">
            <v/>
          </cell>
          <cell r="I106" t="str">
            <v/>
          </cell>
          <cell r="W106" t="str">
            <v/>
          </cell>
        </row>
        <row r="107">
          <cell r="H107" t="str">
            <v/>
          </cell>
          <cell r="I107" t="str">
            <v/>
          </cell>
          <cell r="W107" t="str">
            <v/>
          </cell>
        </row>
        <row r="108">
          <cell r="H108" t="str">
            <v/>
          </cell>
          <cell r="I108" t="str">
            <v/>
          </cell>
          <cell r="W108" t="str">
            <v/>
          </cell>
        </row>
        <row r="109">
          <cell r="H109" t="str">
            <v/>
          </cell>
          <cell r="I109" t="str">
            <v/>
          </cell>
          <cell r="W109" t="str">
            <v/>
          </cell>
        </row>
        <row r="110">
          <cell r="H110" t="str">
            <v/>
          </cell>
          <cell r="I110" t="str">
            <v/>
          </cell>
          <cell r="W110" t="str">
            <v/>
          </cell>
        </row>
        <row r="111">
          <cell r="H111" t="str">
            <v/>
          </cell>
          <cell r="I111" t="str">
            <v/>
          </cell>
          <cell r="W111" t="str">
            <v/>
          </cell>
        </row>
        <row r="112">
          <cell r="H112" t="str">
            <v/>
          </cell>
          <cell r="I112" t="str">
            <v/>
          </cell>
          <cell r="W112" t="str">
            <v/>
          </cell>
        </row>
        <row r="113">
          <cell r="H113" t="str">
            <v/>
          </cell>
          <cell r="I113" t="str">
            <v/>
          </cell>
          <cell r="W113" t="str">
            <v/>
          </cell>
        </row>
        <row r="114">
          <cell r="H114" t="str">
            <v/>
          </cell>
          <cell r="I114" t="str">
            <v/>
          </cell>
          <cell r="W114" t="str">
            <v/>
          </cell>
        </row>
        <row r="115">
          <cell r="H115" t="str">
            <v/>
          </cell>
          <cell r="I115" t="str">
            <v/>
          </cell>
          <cell r="W115" t="str">
            <v/>
          </cell>
        </row>
        <row r="116">
          <cell r="H116" t="str">
            <v/>
          </cell>
          <cell r="I116" t="str">
            <v/>
          </cell>
          <cell r="W116" t="str">
            <v/>
          </cell>
        </row>
        <row r="117">
          <cell r="H117" t="str">
            <v/>
          </cell>
          <cell r="I117" t="str">
            <v/>
          </cell>
          <cell r="W117" t="str">
            <v/>
          </cell>
        </row>
        <row r="118">
          <cell r="H118" t="str">
            <v/>
          </cell>
          <cell r="I118" t="str">
            <v/>
          </cell>
          <cell r="W118" t="str">
            <v/>
          </cell>
        </row>
        <row r="119">
          <cell r="H119" t="str">
            <v/>
          </cell>
          <cell r="I119" t="str">
            <v/>
          </cell>
          <cell r="W119" t="str">
            <v/>
          </cell>
        </row>
        <row r="120">
          <cell r="H120" t="str">
            <v/>
          </cell>
          <cell r="I120" t="str">
            <v/>
          </cell>
          <cell r="W120" t="str">
            <v/>
          </cell>
        </row>
        <row r="121">
          <cell r="H121" t="str">
            <v/>
          </cell>
          <cell r="I121" t="str">
            <v/>
          </cell>
          <cell r="W121" t="str">
            <v/>
          </cell>
        </row>
        <row r="122">
          <cell r="H122" t="str">
            <v/>
          </cell>
          <cell r="I122" t="str">
            <v/>
          </cell>
          <cell r="W122" t="str">
            <v/>
          </cell>
        </row>
        <row r="123">
          <cell r="H123" t="str">
            <v/>
          </cell>
          <cell r="I123" t="str">
            <v/>
          </cell>
          <cell r="W123" t="str">
            <v/>
          </cell>
        </row>
        <row r="124">
          <cell r="H124" t="str">
            <v/>
          </cell>
          <cell r="I124" t="str">
            <v/>
          </cell>
          <cell r="W124" t="str">
            <v/>
          </cell>
        </row>
        <row r="125">
          <cell r="H125" t="str">
            <v/>
          </cell>
          <cell r="I125" t="str">
            <v/>
          </cell>
          <cell r="W125" t="str">
            <v/>
          </cell>
        </row>
        <row r="126">
          <cell r="H126" t="str">
            <v/>
          </cell>
          <cell r="I126" t="str">
            <v/>
          </cell>
          <cell r="W126" t="str">
            <v/>
          </cell>
        </row>
        <row r="127">
          <cell r="H127" t="str">
            <v/>
          </cell>
          <cell r="I127" t="str">
            <v/>
          </cell>
          <cell r="W127" t="str">
            <v/>
          </cell>
        </row>
        <row r="128">
          <cell r="H128" t="str">
            <v/>
          </cell>
          <cell r="I128" t="str">
            <v/>
          </cell>
          <cell r="W128" t="str">
            <v/>
          </cell>
        </row>
        <row r="129">
          <cell r="H129" t="str">
            <v/>
          </cell>
          <cell r="I129" t="str">
            <v/>
          </cell>
          <cell r="W129" t="str">
            <v/>
          </cell>
        </row>
        <row r="130">
          <cell r="H130" t="str">
            <v/>
          </cell>
          <cell r="I130" t="str">
            <v/>
          </cell>
          <cell r="W130" t="str">
            <v/>
          </cell>
        </row>
        <row r="131">
          <cell r="H131" t="str">
            <v/>
          </cell>
          <cell r="I131" t="str">
            <v/>
          </cell>
          <cell r="W131" t="str">
            <v/>
          </cell>
        </row>
        <row r="132">
          <cell r="H132" t="str">
            <v/>
          </cell>
          <cell r="I132" t="str">
            <v/>
          </cell>
          <cell r="W132" t="str">
            <v/>
          </cell>
        </row>
        <row r="133">
          <cell r="H133" t="str">
            <v/>
          </cell>
          <cell r="I133" t="str">
            <v/>
          </cell>
          <cell r="W133" t="str">
            <v/>
          </cell>
        </row>
        <row r="134">
          <cell r="H134" t="str">
            <v/>
          </cell>
          <cell r="I134" t="str">
            <v/>
          </cell>
          <cell r="W134" t="str">
            <v/>
          </cell>
        </row>
        <row r="135">
          <cell r="H135" t="str">
            <v/>
          </cell>
          <cell r="I135" t="str">
            <v/>
          </cell>
          <cell r="W135" t="str">
            <v/>
          </cell>
        </row>
        <row r="136">
          <cell r="H136" t="str">
            <v/>
          </cell>
          <cell r="I136" t="str">
            <v/>
          </cell>
          <cell r="W136" t="str">
            <v/>
          </cell>
        </row>
        <row r="137">
          <cell r="H137" t="str">
            <v/>
          </cell>
          <cell r="I137" t="str">
            <v/>
          </cell>
          <cell r="W137" t="str">
            <v/>
          </cell>
        </row>
        <row r="138">
          <cell r="H138" t="str">
            <v/>
          </cell>
          <cell r="I138" t="str">
            <v/>
          </cell>
          <cell r="W138" t="str">
            <v/>
          </cell>
        </row>
        <row r="139">
          <cell r="H139" t="str">
            <v/>
          </cell>
          <cell r="I139" t="str">
            <v/>
          </cell>
          <cell r="W139" t="str">
            <v/>
          </cell>
        </row>
        <row r="140">
          <cell r="H140" t="str">
            <v/>
          </cell>
          <cell r="I140" t="str">
            <v/>
          </cell>
          <cell r="W140" t="str">
            <v/>
          </cell>
        </row>
        <row r="141">
          <cell r="H141" t="str">
            <v/>
          </cell>
          <cell r="I141" t="str">
            <v/>
          </cell>
          <cell r="W141" t="str">
            <v/>
          </cell>
        </row>
        <row r="142">
          <cell r="H142" t="str">
            <v/>
          </cell>
          <cell r="I142" t="str">
            <v/>
          </cell>
          <cell r="W142" t="str">
            <v/>
          </cell>
        </row>
        <row r="143">
          <cell r="H143" t="str">
            <v/>
          </cell>
          <cell r="I143" t="str">
            <v/>
          </cell>
          <cell r="W143" t="str">
            <v/>
          </cell>
        </row>
        <row r="144">
          <cell r="H144" t="str">
            <v/>
          </cell>
          <cell r="I144" t="str">
            <v/>
          </cell>
          <cell r="W144" t="str">
            <v/>
          </cell>
        </row>
        <row r="145">
          <cell r="H145" t="str">
            <v/>
          </cell>
          <cell r="I145" t="str">
            <v/>
          </cell>
          <cell r="W145" t="str">
            <v/>
          </cell>
        </row>
        <row r="146">
          <cell r="H146" t="str">
            <v/>
          </cell>
          <cell r="I146" t="str">
            <v/>
          </cell>
          <cell r="W146" t="str">
            <v/>
          </cell>
        </row>
        <row r="147">
          <cell r="H147" t="str">
            <v/>
          </cell>
          <cell r="I147" t="str">
            <v/>
          </cell>
          <cell r="W147" t="str">
            <v/>
          </cell>
        </row>
        <row r="148">
          <cell r="H148" t="str">
            <v/>
          </cell>
          <cell r="I148" t="str">
            <v/>
          </cell>
          <cell r="W148" t="str">
            <v/>
          </cell>
        </row>
        <row r="149">
          <cell r="H149" t="str">
            <v/>
          </cell>
          <cell r="I149" t="str">
            <v/>
          </cell>
          <cell r="W149" t="str">
            <v/>
          </cell>
        </row>
        <row r="150">
          <cell r="H150" t="str">
            <v/>
          </cell>
          <cell r="I150" t="str">
            <v/>
          </cell>
          <cell r="W150" t="str">
            <v/>
          </cell>
        </row>
        <row r="151">
          <cell r="H151" t="str">
            <v/>
          </cell>
          <cell r="I151" t="str">
            <v/>
          </cell>
          <cell r="W151" t="str">
            <v/>
          </cell>
        </row>
        <row r="152">
          <cell r="H152" t="str">
            <v/>
          </cell>
          <cell r="I152" t="str">
            <v/>
          </cell>
          <cell r="W152" t="str">
            <v/>
          </cell>
        </row>
        <row r="153">
          <cell r="H153" t="str">
            <v/>
          </cell>
          <cell r="I153" t="str">
            <v/>
          </cell>
          <cell r="W153" t="str">
            <v/>
          </cell>
        </row>
        <row r="154">
          <cell r="H154" t="str">
            <v/>
          </cell>
          <cell r="I154" t="str">
            <v/>
          </cell>
          <cell r="W154" t="str">
            <v/>
          </cell>
        </row>
        <row r="155">
          <cell r="H155" t="str">
            <v/>
          </cell>
          <cell r="I155" t="str">
            <v/>
          </cell>
          <cell r="W155" t="str">
            <v/>
          </cell>
        </row>
        <row r="156">
          <cell r="H156" t="str">
            <v/>
          </cell>
          <cell r="I156" t="str">
            <v/>
          </cell>
          <cell r="W156" t="str">
            <v/>
          </cell>
        </row>
        <row r="157">
          <cell r="H157" t="str">
            <v/>
          </cell>
          <cell r="I157" t="str">
            <v/>
          </cell>
          <cell r="W157" t="str">
            <v/>
          </cell>
        </row>
        <row r="158">
          <cell r="H158" t="str">
            <v/>
          </cell>
          <cell r="I158" t="str">
            <v/>
          </cell>
          <cell r="W158" t="str">
            <v/>
          </cell>
        </row>
        <row r="159">
          <cell r="H159" t="str">
            <v/>
          </cell>
          <cell r="I159" t="str">
            <v/>
          </cell>
          <cell r="W159" t="str">
            <v/>
          </cell>
        </row>
        <row r="160">
          <cell r="H160" t="str">
            <v/>
          </cell>
          <cell r="I160" t="str">
            <v/>
          </cell>
          <cell r="W160" t="str">
            <v/>
          </cell>
        </row>
        <row r="161">
          <cell r="H161" t="str">
            <v/>
          </cell>
          <cell r="I161" t="str">
            <v/>
          </cell>
          <cell r="W161" t="str">
            <v/>
          </cell>
        </row>
        <row r="162">
          <cell r="H162" t="str">
            <v/>
          </cell>
          <cell r="I162" t="str">
            <v/>
          </cell>
          <cell r="W162" t="str">
            <v/>
          </cell>
        </row>
        <row r="163">
          <cell r="H163" t="str">
            <v/>
          </cell>
          <cell r="I163" t="str">
            <v/>
          </cell>
          <cell r="W163" t="str">
            <v/>
          </cell>
        </row>
        <row r="164">
          <cell r="H164" t="str">
            <v/>
          </cell>
          <cell r="I164" t="str">
            <v/>
          </cell>
          <cell r="W164" t="str">
            <v/>
          </cell>
        </row>
        <row r="165">
          <cell r="H165" t="str">
            <v/>
          </cell>
          <cell r="I165" t="str">
            <v/>
          </cell>
          <cell r="W165" t="str">
            <v/>
          </cell>
        </row>
        <row r="166">
          <cell r="H166" t="str">
            <v/>
          </cell>
          <cell r="I166" t="str">
            <v/>
          </cell>
          <cell r="W166" t="str">
            <v/>
          </cell>
        </row>
        <row r="167">
          <cell r="H167" t="str">
            <v/>
          </cell>
          <cell r="I167" t="str">
            <v/>
          </cell>
          <cell r="W167" t="str">
            <v/>
          </cell>
        </row>
        <row r="168">
          <cell r="H168" t="str">
            <v/>
          </cell>
          <cell r="I168" t="str">
            <v/>
          </cell>
          <cell r="W168" t="str">
            <v/>
          </cell>
        </row>
        <row r="169">
          <cell r="H169" t="str">
            <v/>
          </cell>
          <cell r="I169" t="str">
            <v/>
          </cell>
          <cell r="W169" t="str">
            <v/>
          </cell>
        </row>
        <row r="170">
          <cell r="H170" t="str">
            <v/>
          </cell>
          <cell r="I170" t="str">
            <v/>
          </cell>
          <cell r="W170" t="str">
            <v/>
          </cell>
        </row>
        <row r="171">
          <cell r="H171" t="str">
            <v/>
          </cell>
          <cell r="I171" t="str">
            <v/>
          </cell>
          <cell r="W171" t="str">
            <v/>
          </cell>
        </row>
        <row r="172">
          <cell r="H172" t="str">
            <v/>
          </cell>
          <cell r="I172" t="str">
            <v/>
          </cell>
          <cell r="W172" t="str">
            <v/>
          </cell>
        </row>
        <row r="173">
          <cell r="H173" t="str">
            <v/>
          </cell>
          <cell r="I173" t="str">
            <v/>
          </cell>
          <cell r="W173" t="str">
            <v/>
          </cell>
        </row>
        <row r="174">
          <cell r="H174" t="str">
            <v/>
          </cell>
          <cell r="I174" t="str">
            <v/>
          </cell>
          <cell r="W174" t="str">
            <v/>
          </cell>
        </row>
        <row r="175">
          <cell r="H175" t="str">
            <v/>
          </cell>
          <cell r="I175" t="str">
            <v/>
          </cell>
          <cell r="W175" t="str">
            <v/>
          </cell>
        </row>
        <row r="176">
          <cell r="H176" t="str">
            <v/>
          </cell>
          <cell r="I176" t="str">
            <v/>
          </cell>
          <cell r="W176" t="str">
            <v/>
          </cell>
        </row>
        <row r="177">
          <cell r="H177" t="str">
            <v/>
          </cell>
          <cell r="I177" t="str">
            <v/>
          </cell>
          <cell r="W177" t="str">
            <v/>
          </cell>
        </row>
        <row r="178">
          <cell r="H178" t="str">
            <v/>
          </cell>
          <cell r="I178" t="str">
            <v/>
          </cell>
          <cell r="W178" t="str">
            <v/>
          </cell>
        </row>
        <row r="179">
          <cell r="H179" t="str">
            <v/>
          </cell>
          <cell r="I179" t="str">
            <v/>
          </cell>
          <cell r="W179" t="str">
            <v/>
          </cell>
        </row>
        <row r="180">
          <cell r="H180" t="str">
            <v/>
          </cell>
          <cell r="I180" t="str">
            <v/>
          </cell>
          <cell r="W180" t="str">
            <v/>
          </cell>
        </row>
        <row r="181">
          <cell r="H181" t="str">
            <v/>
          </cell>
          <cell r="I181" t="str">
            <v/>
          </cell>
          <cell r="W181" t="str">
            <v/>
          </cell>
        </row>
        <row r="182">
          <cell r="H182" t="str">
            <v/>
          </cell>
          <cell r="I182" t="str">
            <v/>
          </cell>
          <cell r="W182" t="str">
            <v/>
          </cell>
        </row>
        <row r="183">
          <cell r="H183" t="str">
            <v/>
          </cell>
          <cell r="I183" t="str">
            <v/>
          </cell>
          <cell r="W183" t="str">
            <v/>
          </cell>
        </row>
        <row r="184">
          <cell r="H184" t="str">
            <v/>
          </cell>
          <cell r="I184" t="str">
            <v/>
          </cell>
          <cell r="W184" t="str">
            <v/>
          </cell>
        </row>
        <row r="185">
          <cell r="H185" t="str">
            <v/>
          </cell>
          <cell r="I185" t="str">
            <v/>
          </cell>
          <cell r="W185" t="str">
            <v/>
          </cell>
        </row>
        <row r="186">
          <cell r="H186" t="str">
            <v/>
          </cell>
          <cell r="I186" t="str">
            <v/>
          </cell>
          <cell r="W186" t="str">
            <v/>
          </cell>
        </row>
        <row r="187">
          <cell r="H187" t="str">
            <v/>
          </cell>
          <cell r="I187" t="str">
            <v/>
          </cell>
          <cell r="W187" t="str">
            <v/>
          </cell>
        </row>
        <row r="188">
          <cell r="H188" t="str">
            <v/>
          </cell>
          <cell r="I188" t="str">
            <v/>
          </cell>
          <cell r="W188" t="str">
            <v/>
          </cell>
        </row>
        <row r="189">
          <cell r="H189" t="str">
            <v/>
          </cell>
          <cell r="I189" t="str">
            <v/>
          </cell>
          <cell r="W189" t="str">
            <v/>
          </cell>
        </row>
        <row r="190">
          <cell r="H190" t="str">
            <v/>
          </cell>
          <cell r="I190" t="str">
            <v/>
          </cell>
          <cell r="W190" t="str">
            <v/>
          </cell>
        </row>
        <row r="191">
          <cell r="H191" t="str">
            <v/>
          </cell>
          <cell r="I191" t="str">
            <v/>
          </cell>
          <cell r="W191" t="str">
            <v/>
          </cell>
        </row>
        <row r="192">
          <cell r="H192" t="str">
            <v/>
          </cell>
          <cell r="I192" t="str">
            <v/>
          </cell>
          <cell r="W192" t="str">
            <v/>
          </cell>
        </row>
        <row r="193">
          <cell r="H193" t="str">
            <v/>
          </cell>
          <cell r="I193" t="str">
            <v/>
          </cell>
          <cell r="W193" t="str">
            <v/>
          </cell>
        </row>
        <row r="194">
          <cell r="H194" t="str">
            <v/>
          </cell>
          <cell r="I194" t="str">
            <v/>
          </cell>
          <cell r="W194" t="str">
            <v/>
          </cell>
        </row>
        <row r="195">
          <cell r="H195" t="str">
            <v/>
          </cell>
          <cell r="I195" t="str">
            <v/>
          </cell>
          <cell r="W195" t="str">
            <v/>
          </cell>
        </row>
        <row r="196">
          <cell r="H196" t="str">
            <v/>
          </cell>
          <cell r="I196" t="str">
            <v/>
          </cell>
          <cell r="W196" t="str">
            <v/>
          </cell>
        </row>
        <row r="197">
          <cell r="H197" t="str">
            <v/>
          </cell>
          <cell r="I197" t="str">
            <v/>
          </cell>
          <cell r="W197" t="str">
            <v/>
          </cell>
        </row>
        <row r="198">
          <cell r="H198" t="str">
            <v/>
          </cell>
          <cell r="I198" t="str">
            <v/>
          </cell>
          <cell r="W198" t="str">
            <v/>
          </cell>
        </row>
        <row r="199">
          <cell r="H199" t="str">
            <v/>
          </cell>
          <cell r="I199" t="str">
            <v/>
          </cell>
          <cell r="W199" t="str">
            <v/>
          </cell>
        </row>
        <row r="200">
          <cell r="H200" t="str">
            <v/>
          </cell>
          <cell r="I200" t="str">
            <v/>
          </cell>
          <cell r="W200" t="str">
            <v/>
          </cell>
        </row>
        <row r="201">
          <cell r="H201" t="str">
            <v/>
          </cell>
          <cell r="I201" t="str">
            <v/>
          </cell>
          <cell r="W201" t="str">
            <v/>
          </cell>
        </row>
        <row r="202">
          <cell r="H202" t="str">
            <v/>
          </cell>
          <cell r="I202" t="str">
            <v/>
          </cell>
          <cell r="W202" t="str">
            <v/>
          </cell>
        </row>
        <row r="203">
          <cell r="H203" t="str">
            <v/>
          </cell>
          <cell r="I203" t="str">
            <v/>
          </cell>
          <cell r="W203" t="str">
            <v/>
          </cell>
        </row>
        <row r="204">
          <cell r="H204" t="str">
            <v/>
          </cell>
          <cell r="I204" t="str">
            <v/>
          </cell>
          <cell r="W204" t="str">
            <v/>
          </cell>
        </row>
        <row r="205">
          <cell r="H205" t="str">
            <v/>
          </cell>
          <cell r="I205" t="str">
            <v/>
          </cell>
          <cell r="W205" t="str">
            <v/>
          </cell>
        </row>
        <row r="206">
          <cell r="H206" t="str">
            <v/>
          </cell>
          <cell r="I206" t="str">
            <v/>
          </cell>
          <cell r="W206" t="str">
            <v/>
          </cell>
        </row>
        <row r="207">
          <cell r="H207" t="str">
            <v/>
          </cell>
          <cell r="I207" t="str">
            <v/>
          </cell>
          <cell r="W207" t="str">
            <v/>
          </cell>
        </row>
        <row r="208">
          <cell r="H208" t="str">
            <v/>
          </cell>
          <cell r="I208" t="str">
            <v/>
          </cell>
          <cell r="W208" t="str">
            <v/>
          </cell>
        </row>
        <row r="209">
          <cell r="H209" t="str">
            <v/>
          </cell>
          <cell r="I209" t="str">
            <v/>
          </cell>
          <cell r="W209" t="str">
            <v/>
          </cell>
        </row>
        <row r="210">
          <cell r="H210" t="str">
            <v/>
          </cell>
          <cell r="I210" t="str">
            <v/>
          </cell>
          <cell r="W210" t="str">
            <v/>
          </cell>
        </row>
        <row r="211">
          <cell r="H211" t="str">
            <v/>
          </cell>
          <cell r="I211" t="str">
            <v/>
          </cell>
          <cell r="W211" t="str">
            <v/>
          </cell>
        </row>
        <row r="212">
          <cell r="H212" t="str">
            <v/>
          </cell>
          <cell r="I212" t="str">
            <v/>
          </cell>
          <cell r="W212" t="str">
            <v/>
          </cell>
        </row>
        <row r="213">
          <cell r="H213" t="str">
            <v/>
          </cell>
          <cell r="I213" t="str">
            <v/>
          </cell>
          <cell r="W213" t="str">
            <v/>
          </cell>
        </row>
        <row r="214">
          <cell r="H214" t="str">
            <v/>
          </cell>
          <cell r="I214" t="str">
            <v/>
          </cell>
          <cell r="W214" t="str">
            <v/>
          </cell>
        </row>
        <row r="215">
          <cell r="H215" t="str">
            <v/>
          </cell>
          <cell r="I215" t="str">
            <v/>
          </cell>
          <cell r="W215" t="str">
            <v/>
          </cell>
        </row>
        <row r="216">
          <cell r="H216" t="str">
            <v/>
          </cell>
          <cell r="I216" t="str">
            <v/>
          </cell>
          <cell r="W216" t="str">
            <v/>
          </cell>
        </row>
        <row r="217">
          <cell r="H217" t="str">
            <v/>
          </cell>
          <cell r="I217" t="str">
            <v/>
          </cell>
          <cell r="W217" t="str">
            <v/>
          </cell>
        </row>
        <row r="218">
          <cell r="H218" t="str">
            <v/>
          </cell>
          <cell r="I218" t="str">
            <v/>
          </cell>
          <cell r="W218" t="str">
            <v/>
          </cell>
        </row>
        <row r="219">
          <cell r="H219" t="str">
            <v/>
          </cell>
          <cell r="I219" t="str">
            <v/>
          </cell>
          <cell r="W219" t="str">
            <v/>
          </cell>
        </row>
        <row r="220">
          <cell r="H220" t="str">
            <v/>
          </cell>
          <cell r="I220" t="str">
            <v/>
          </cell>
          <cell r="W220" t="str">
            <v/>
          </cell>
        </row>
        <row r="221">
          <cell r="H221" t="str">
            <v/>
          </cell>
          <cell r="I221" t="str">
            <v/>
          </cell>
          <cell r="W221" t="str">
            <v/>
          </cell>
        </row>
        <row r="222">
          <cell r="H222" t="str">
            <v/>
          </cell>
          <cell r="I222" t="str">
            <v/>
          </cell>
          <cell r="W222" t="str">
            <v/>
          </cell>
        </row>
        <row r="223">
          <cell r="H223" t="str">
            <v/>
          </cell>
          <cell r="I223" t="str">
            <v/>
          </cell>
          <cell r="W223" t="str">
            <v/>
          </cell>
        </row>
        <row r="224">
          <cell r="H224" t="str">
            <v/>
          </cell>
          <cell r="I224" t="str">
            <v/>
          </cell>
          <cell r="W224" t="str">
            <v/>
          </cell>
        </row>
        <row r="225">
          <cell r="H225" t="str">
            <v/>
          </cell>
          <cell r="I225" t="str">
            <v/>
          </cell>
          <cell r="W225" t="str">
            <v/>
          </cell>
        </row>
        <row r="226">
          <cell r="H226" t="str">
            <v/>
          </cell>
          <cell r="I226" t="str">
            <v/>
          </cell>
          <cell r="W226" t="str">
            <v/>
          </cell>
        </row>
        <row r="227">
          <cell r="H227" t="str">
            <v/>
          </cell>
          <cell r="I227" t="str">
            <v/>
          </cell>
          <cell r="W227" t="str">
            <v/>
          </cell>
        </row>
        <row r="228">
          <cell r="H228" t="str">
            <v/>
          </cell>
          <cell r="I228" t="str">
            <v/>
          </cell>
          <cell r="W228" t="str">
            <v/>
          </cell>
        </row>
        <row r="229">
          <cell r="H229" t="str">
            <v/>
          </cell>
          <cell r="I229" t="str">
            <v/>
          </cell>
          <cell r="W229" t="str">
            <v/>
          </cell>
        </row>
        <row r="230">
          <cell r="H230" t="str">
            <v/>
          </cell>
          <cell r="I230" t="str">
            <v/>
          </cell>
          <cell r="W230" t="str">
            <v/>
          </cell>
        </row>
        <row r="231">
          <cell r="H231" t="str">
            <v/>
          </cell>
          <cell r="I231" t="str">
            <v/>
          </cell>
          <cell r="W231" t="str">
            <v/>
          </cell>
        </row>
        <row r="232">
          <cell r="H232" t="str">
            <v/>
          </cell>
          <cell r="I232" t="str">
            <v/>
          </cell>
          <cell r="W232" t="str">
            <v/>
          </cell>
        </row>
        <row r="233">
          <cell r="H233" t="str">
            <v/>
          </cell>
          <cell r="I233" t="str">
            <v/>
          </cell>
          <cell r="W233" t="str">
            <v/>
          </cell>
        </row>
        <row r="234">
          <cell r="H234" t="str">
            <v/>
          </cell>
          <cell r="I234" t="str">
            <v/>
          </cell>
          <cell r="W234" t="str">
            <v/>
          </cell>
        </row>
        <row r="235">
          <cell r="H235" t="str">
            <v/>
          </cell>
          <cell r="I235" t="str">
            <v/>
          </cell>
          <cell r="W235" t="str">
            <v/>
          </cell>
        </row>
        <row r="236">
          <cell r="H236" t="str">
            <v/>
          </cell>
          <cell r="I236" t="str">
            <v/>
          </cell>
          <cell r="W236" t="str">
            <v/>
          </cell>
        </row>
        <row r="237">
          <cell r="H237" t="str">
            <v/>
          </cell>
          <cell r="I237" t="str">
            <v/>
          </cell>
          <cell r="W237" t="str">
            <v/>
          </cell>
        </row>
        <row r="238">
          <cell r="H238" t="str">
            <v/>
          </cell>
          <cell r="I238" t="str">
            <v/>
          </cell>
          <cell r="W238" t="str">
            <v/>
          </cell>
        </row>
        <row r="239">
          <cell r="H239" t="str">
            <v/>
          </cell>
          <cell r="I239" t="str">
            <v/>
          </cell>
          <cell r="W239" t="str">
            <v/>
          </cell>
        </row>
        <row r="240">
          <cell r="H240" t="str">
            <v/>
          </cell>
          <cell r="I240" t="str">
            <v/>
          </cell>
          <cell r="W240" t="str">
            <v/>
          </cell>
        </row>
        <row r="241">
          <cell r="H241" t="str">
            <v/>
          </cell>
          <cell r="I241" t="str">
            <v/>
          </cell>
          <cell r="W241" t="str">
            <v/>
          </cell>
        </row>
        <row r="242">
          <cell r="H242" t="str">
            <v/>
          </cell>
          <cell r="I242" t="str">
            <v/>
          </cell>
          <cell r="W242" t="str">
            <v/>
          </cell>
        </row>
        <row r="243">
          <cell r="H243" t="str">
            <v/>
          </cell>
          <cell r="I243" t="str">
            <v/>
          </cell>
          <cell r="W243" t="str">
            <v/>
          </cell>
        </row>
        <row r="244">
          <cell r="H244" t="str">
            <v/>
          </cell>
          <cell r="I244" t="str">
            <v/>
          </cell>
          <cell r="W244" t="str">
            <v/>
          </cell>
        </row>
        <row r="245">
          <cell r="H245" t="str">
            <v/>
          </cell>
          <cell r="I245" t="str">
            <v/>
          </cell>
          <cell r="W245" t="str">
            <v/>
          </cell>
        </row>
        <row r="246">
          <cell r="H246" t="str">
            <v/>
          </cell>
          <cell r="I246" t="str">
            <v/>
          </cell>
          <cell r="W246" t="str">
            <v/>
          </cell>
        </row>
        <row r="247">
          <cell r="H247" t="str">
            <v/>
          </cell>
          <cell r="I247" t="str">
            <v/>
          </cell>
          <cell r="W247" t="str">
            <v/>
          </cell>
        </row>
        <row r="248">
          <cell r="H248" t="str">
            <v/>
          </cell>
          <cell r="I248" t="str">
            <v/>
          </cell>
          <cell r="W248" t="str">
            <v/>
          </cell>
        </row>
        <row r="249">
          <cell r="H249" t="str">
            <v/>
          </cell>
          <cell r="I249" t="str">
            <v/>
          </cell>
          <cell r="W249" t="str">
            <v/>
          </cell>
        </row>
        <row r="250">
          <cell r="H250" t="str">
            <v/>
          </cell>
          <cell r="I250" t="str">
            <v/>
          </cell>
          <cell r="W250" t="str">
            <v/>
          </cell>
        </row>
        <row r="251">
          <cell r="W251">
            <v>1</v>
          </cell>
        </row>
        <row r="252">
          <cell r="W252">
            <v>2</v>
          </cell>
        </row>
        <row r="253">
          <cell r="W253">
            <v>3</v>
          </cell>
        </row>
        <row r="254">
          <cell r="W254">
            <v>4</v>
          </cell>
        </row>
      </sheetData>
      <sheetData sheetId="6">
        <row r="4">
          <cell r="C4">
            <v>67</v>
          </cell>
          <cell r="F4">
            <v>2017</v>
          </cell>
        </row>
        <row r="5">
          <cell r="C5">
            <v>1</v>
          </cell>
          <cell r="F5">
            <v>2017</v>
          </cell>
        </row>
        <row r="6">
          <cell r="C6">
            <v>1</v>
          </cell>
          <cell r="F6">
            <v>2017</v>
          </cell>
        </row>
        <row r="7">
          <cell r="C7">
            <v>1</v>
          </cell>
          <cell r="F7">
            <v>2017</v>
          </cell>
        </row>
        <row r="8">
          <cell r="C8">
            <v>1</v>
          </cell>
          <cell r="F8">
            <v>2017</v>
          </cell>
        </row>
        <row r="9">
          <cell r="F9" t="str">
            <v/>
          </cell>
        </row>
        <row r="10">
          <cell r="F10" t="str">
            <v/>
          </cell>
        </row>
        <row r="11">
          <cell r="F11" t="str">
            <v/>
          </cell>
        </row>
        <row r="12">
          <cell r="F12" t="str">
            <v/>
          </cell>
        </row>
        <row r="13">
          <cell r="F13" t="str">
            <v/>
          </cell>
        </row>
        <row r="14">
          <cell r="F14" t="str">
            <v/>
          </cell>
        </row>
        <row r="15">
          <cell r="F15" t="str">
            <v/>
          </cell>
        </row>
        <row r="16">
          <cell r="F16" t="str">
            <v/>
          </cell>
        </row>
        <row r="17">
          <cell r="F17" t="str">
            <v/>
          </cell>
        </row>
        <row r="18">
          <cell r="F18" t="str">
            <v/>
          </cell>
        </row>
        <row r="19">
          <cell r="F19" t="str">
            <v/>
          </cell>
        </row>
        <row r="20">
          <cell r="F20" t="str">
            <v/>
          </cell>
        </row>
        <row r="21">
          <cell r="F21" t="str">
            <v/>
          </cell>
        </row>
        <row r="22">
          <cell r="F22" t="str">
            <v/>
          </cell>
        </row>
        <row r="23">
          <cell r="F23" t="str">
            <v/>
          </cell>
        </row>
        <row r="24">
          <cell r="F24" t="str">
            <v/>
          </cell>
        </row>
        <row r="25">
          <cell r="F25" t="str">
            <v/>
          </cell>
        </row>
        <row r="26">
          <cell r="F26" t="str">
            <v/>
          </cell>
        </row>
        <row r="27">
          <cell r="F27" t="str">
            <v/>
          </cell>
        </row>
        <row r="28">
          <cell r="F28" t="str">
            <v/>
          </cell>
        </row>
        <row r="29">
          <cell r="F29" t="str">
            <v/>
          </cell>
        </row>
        <row r="30">
          <cell r="F30" t="str">
            <v/>
          </cell>
        </row>
        <row r="31">
          <cell r="F31" t="str">
            <v/>
          </cell>
        </row>
        <row r="32">
          <cell r="F32" t="str">
            <v/>
          </cell>
        </row>
        <row r="33">
          <cell r="F33" t="str">
            <v/>
          </cell>
        </row>
        <row r="34">
          <cell r="F34" t="str">
            <v/>
          </cell>
        </row>
        <row r="35">
          <cell r="F35" t="str">
            <v/>
          </cell>
        </row>
        <row r="36">
          <cell r="F36" t="str">
            <v/>
          </cell>
        </row>
        <row r="37">
          <cell r="F37" t="str">
            <v/>
          </cell>
        </row>
        <row r="38">
          <cell r="F38" t="str">
            <v/>
          </cell>
        </row>
        <row r="39">
          <cell r="F39" t="str">
            <v/>
          </cell>
        </row>
        <row r="40">
          <cell r="F40" t="str">
            <v/>
          </cell>
        </row>
        <row r="41">
          <cell r="F41" t="str">
            <v/>
          </cell>
        </row>
        <row r="42">
          <cell r="F42" t="str">
            <v/>
          </cell>
        </row>
        <row r="43">
          <cell r="F43" t="str">
            <v/>
          </cell>
        </row>
        <row r="44">
          <cell r="F44" t="str">
            <v/>
          </cell>
        </row>
        <row r="45">
          <cell r="F45" t="str">
            <v/>
          </cell>
        </row>
        <row r="46">
          <cell r="F46" t="str">
            <v/>
          </cell>
        </row>
        <row r="47">
          <cell r="F47" t="str">
            <v/>
          </cell>
        </row>
        <row r="48">
          <cell r="F48" t="str">
            <v/>
          </cell>
        </row>
        <row r="49">
          <cell r="F49" t="str">
            <v/>
          </cell>
        </row>
        <row r="50">
          <cell r="F50" t="str">
            <v/>
          </cell>
        </row>
        <row r="51">
          <cell r="F51" t="str">
            <v/>
          </cell>
        </row>
        <row r="52">
          <cell r="F52" t="str">
            <v/>
          </cell>
        </row>
        <row r="53">
          <cell r="F53" t="str">
            <v/>
          </cell>
        </row>
        <row r="54">
          <cell r="F54" t="str">
            <v/>
          </cell>
        </row>
        <row r="55">
          <cell r="F55" t="str">
            <v/>
          </cell>
        </row>
        <row r="56">
          <cell r="F56" t="str">
            <v/>
          </cell>
        </row>
        <row r="57">
          <cell r="F57" t="str">
            <v/>
          </cell>
        </row>
        <row r="58">
          <cell r="F58" t="str">
            <v/>
          </cell>
        </row>
        <row r="59">
          <cell r="F59" t="str">
            <v/>
          </cell>
        </row>
        <row r="60">
          <cell r="F60" t="str">
            <v/>
          </cell>
        </row>
        <row r="61">
          <cell r="F61" t="str">
            <v/>
          </cell>
        </row>
        <row r="62">
          <cell r="F62" t="str">
            <v/>
          </cell>
        </row>
        <row r="63">
          <cell r="F63" t="str">
            <v/>
          </cell>
        </row>
        <row r="64">
          <cell r="F64" t="str">
            <v/>
          </cell>
        </row>
        <row r="65">
          <cell r="F65" t="str">
            <v/>
          </cell>
        </row>
        <row r="66">
          <cell r="F66" t="str">
            <v/>
          </cell>
        </row>
        <row r="67">
          <cell r="F67" t="str">
            <v/>
          </cell>
        </row>
        <row r="68">
          <cell r="F68" t="str">
            <v/>
          </cell>
        </row>
        <row r="69">
          <cell r="F69" t="str">
            <v/>
          </cell>
        </row>
        <row r="70">
          <cell r="F70" t="str">
            <v/>
          </cell>
        </row>
        <row r="71">
          <cell r="F71" t="str">
            <v/>
          </cell>
        </row>
        <row r="72">
          <cell r="F72" t="str">
            <v/>
          </cell>
        </row>
        <row r="73">
          <cell r="F73" t="str">
            <v/>
          </cell>
        </row>
        <row r="74">
          <cell r="F74" t="str">
            <v/>
          </cell>
        </row>
        <row r="75">
          <cell r="F75" t="str">
            <v/>
          </cell>
        </row>
        <row r="76">
          <cell r="F76" t="str">
            <v/>
          </cell>
        </row>
        <row r="77">
          <cell r="F77" t="str">
            <v/>
          </cell>
        </row>
        <row r="78">
          <cell r="F78" t="str">
            <v/>
          </cell>
        </row>
        <row r="79">
          <cell r="F79" t="str">
            <v/>
          </cell>
        </row>
        <row r="80">
          <cell r="F80" t="str">
            <v/>
          </cell>
        </row>
        <row r="81">
          <cell r="F81" t="str">
            <v/>
          </cell>
        </row>
        <row r="82">
          <cell r="F82" t="str">
            <v/>
          </cell>
        </row>
        <row r="83">
          <cell r="F83" t="str">
            <v/>
          </cell>
        </row>
        <row r="84">
          <cell r="F84" t="str">
            <v/>
          </cell>
        </row>
        <row r="85">
          <cell r="F85" t="str">
            <v/>
          </cell>
        </row>
        <row r="86">
          <cell r="F86" t="str">
            <v/>
          </cell>
        </row>
        <row r="87">
          <cell r="F87" t="str">
            <v/>
          </cell>
        </row>
        <row r="88">
          <cell r="F88" t="str">
            <v/>
          </cell>
        </row>
        <row r="89">
          <cell r="F89" t="str">
            <v/>
          </cell>
        </row>
        <row r="90">
          <cell r="F90" t="str">
            <v/>
          </cell>
        </row>
        <row r="91">
          <cell r="F91" t="str">
            <v/>
          </cell>
        </row>
        <row r="92">
          <cell r="F92" t="str">
            <v/>
          </cell>
        </row>
        <row r="93">
          <cell r="F93" t="str">
            <v/>
          </cell>
        </row>
        <row r="94">
          <cell r="F94" t="str">
            <v/>
          </cell>
        </row>
        <row r="95">
          <cell r="F95" t="str">
            <v/>
          </cell>
        </row>
        <row r="96">
          <cell r="F96" t="str">
            <v/>
          </cell>
        </row>
        <row r="97">
          <cell r="F97" t="str">
            <v/>
          </cell>
        </row>
        <row r="98">
          <cell r="F98" t="str">
            <v/>
          </cell>
        </row>
        <row r="99">
          <cell r="F99" t="str">
            <v/>
          </cell>
        </row>
        <row r="100">
          <cell r="F100" t="str">
            <v/>
          </cell>
        </row>
        <row r="101">
          <cell r="F101" t="str">
            <v/>
          </cell>
        </row>
        <row r="102">
          <cell r="F102" t="str">
            <v/>
          </cell>
        </row>
        <row r="103">
          <cell r="F103" t="str">
            <v/>
          </cell>
        </row>
        <row r="104">
          <cell r="F104" t="str">
            <v/>
          </cell>
        </row>
        <row r="105">
          <cell r="F105" t="str">
            <v/>
          </cell>
        </row>
        <row r="106">
          <cell r="F106" t="str">
            <v/>
          </cell>
        </row>
        <row r="107">
          <cell r="F107" t="str">
            <v/>
          </cell>
        </row>
        <row r="108">
          <cell r="F108" t="str">
            <v/>
          </cell>
        </row>
        <row r="109">
          <cell r="F109" t="str">
            <v/>
          </cell>
        </row>
        <row r="110">
          <cell r="F110" t="str">
            <v/>
          </cell>
        </row>
        <row r="111">
          <cell r="F111" t="str">
            <v/>
          </cell>
        </row>
        <row r="112">
          <cell r="F112" t="str">
            <v/>
          </cell>
        </row>
        <row r="113">
          <cell r="F113" t="str">
            <v/>
          </cell>
        </row>
        <row r="114">
          <cell r="F114" t="str">
            <v/>
          </cell>
        </row>
        <row r="115">
          <cell r="F115" t="str">
            <v/>
          </cell>
        </row>
        <row r="116">
          <cell r="F116" t="str">
            <v/>
          </cell>
        </row>
        <row r="117">
          <cell r="F117" t="str">
            <v/>
          </cell>
        </row>
        <row r="118">
          <cell r="F118" t="str">
            <v/>
          </cell>
        </row>
        <row r="119">
          <cell r="F119" t="str">
            <v/>
          </cell>
        </row>
        <row r="120">
          <cell r="F120" t="str">
            <v/>
          </cell>
        </row>
        <row r="121">
          <cell r="F121" t="str">
            <v/>
          </cell>
        </row>
        <row r="122">
          <cell r="F122" t="str">
            <v/>
          </cell>
        </row>
        <row r="123">
          <cell r="F123" t="str">
            <v/>
          </cell>
        </row>
        <row r="124">
          <cell r="F124" t="str">
            <v/>
          </cell>
        </row>
        <row r="125">
          <cell r="F125" t="str">
            <v/>
          </cell>
        </row>
        <row r="126">
          <cell r="F126" t="str">
            <v/>
          </cell>
        </row>
        <row r="127">
          <cell r="F127" t="str">
            <v/>
          </cell>
        </row>
        <row r="128">
          <cell r="F128" t="str">
            <v/>
          </cell>
        </row>
        <row r="129">
          <cell r="F129" t="str">
            <v/>
          </cell>
        </row>
        <row r="130">
          <cell r="F130" t="str">
            <v/>
          </cell>
        </row>
        <row r="131">
          <cell r="F131" t="str">
            <v/>
          </cell>
        </row>
        <row r="132">
          <cell r="F132" t="str">
            <v/>
          </cell>
        </row>
        <row r="133">
          <cell r="F133" t="str">
            <v/>
          </cell>
        </row>
        <row r="134">
          <cell r="F134" t="str">
            <v/>
          </cell>
        </row>
        <row r="135">
          <cell r="F135" t="str">
            <v/>
          </cell>
        </row>
        <row r="136">
          <cell r="F136" t="str">
            <v/>
          </cell>
        </row>
        <row r="137">
          <cell r="F137" t="str">
            <v/>
          </cell>
        </row>
        <row r="138">
          <cell r="F138" t="str">
            <v/>
          </cell>
        </row>
        <row r="139">
          <cell r="F139" t="str">
            <v/>
          </cell>
        </row>
        <row r="140">
          <cell r="F140" t="str">
            <v/>
          </cell>
        </row>
        <row r="141">
          <cell r="F141" t="str">
            <v/>
          </cell>
        </row>
        <row r="142">
          <cell r="F142" t="str">
            <v/>
          </cell>
        </row>
        <row r="143">
          <cell r="F143" t="str">
            <v/>
          </cell>
        </row>
        <row r="144">
          <cell r="F144" t="str">
            <v/>
          </cell>
        </row>
        <row r="145">
          <cell r="F145" t="str">
            <v/>
          </cell>
        </row>
        <row r="146">
          <cell r="F146" t="str">
            <v/>
          </cell>
        </row>
        <row r="147">
          <cell r="F147" t="str">
            <v/>
          </cell>
        </row>
        <row r="148">
          <cell r="F148" t="str">
            <v/>
          </cell>
        </row>
        <row r="149">
          <cell r="F149" t="str">
            <v/>
          </cell>
        </row>
        <row r="150">
          <cell r="F150" t="str">
            <v/>
          </cell>
        </row>
      </sheetData>
      <sheetData sheetId="7">
        <row r="4">
          <cell r="A4">
            <v>1</v>
          </cell>
          <cell r="G4">
            <v>0</v>
          </cell>
        </row>
        <row r="5">
          <cell r="A5">
            <v>1</v>
          </cell>
          <cell r="G5">
            <v>0</v>
          </cell>
        </row>
        <row r="6">
          <cell r="A6">
            <v>1</v>
          </cell>
          <cell r="G6">
            <v>0</v>
          </cell>
        </row>
        <row r="7">
          <cell r="A7">
            <v>1</v>
          </cell>
          <cell r="G7">
            <v>0</v>
          </cell>
        </row>
        <row r="8">
          <cell r="A8">
            <v>1</v>
          </cell>
          <cell r="G8">
            <v>0</v>
          </cell>
        </row>
        <row r="9">
          <cell r="A9">
            <v>1</v>
          </cell>
          <cell r="G9">
            <v>0</v>
          </cell>
        </row>
        <row r="10">
          <cell r="A10">
            <v>1</v>
          </cell>
          <cell r="G10">
            <v>0</v>
          </cell>
        </row>
        <row r="11">
          <cell r="A11">
            <v>1</v>
          </cell>
          <cell r="G11">
            <v>0</v>
          </cell>
        </row>
        <row r="12">
          <cell r="A12">
            <v>1</v>
          </cell>
          <cell r="G12">
            <v>0</v>
          </cell>
        </row>
        <row r="13">
          <cell r="A13">
            <v>1</v>
          </cell>
          <cell r="G13">
            <v>0</v>
          </cell>
        </row>
        <row r="14">
          <cell r="A14">
            <v>1</v>
          </cell>
          <cell r="G14">
            <v>0</v>
          </cell>
        </row>
        <row r="15">
          <cell r="A15">
            <v>1</v>
          </cell>
          <cell r="G15">
            <v>0</v>
          </cell>
        </row>
        <row r="16">
          <cell r="A16">
            <v>1</v>
          </cell>
          <cell r="G16">
            <v>0</v>
          </cell>
        </row>
        <row r="17">
          <cell r="A17">
            <v>1</v>
          </cell>
          <cell r="G17">
            <v>0</v>
          </cell>
        </row>
        <row r="18">
          <cell r="A18">
            <v>1</v>
          </cell>
          <cell r="G18">
            <v>0</v>
          </cell>
        </row>
        <row r="19">
          <cell r="A19">
            <v>1</v>
          </cell>
          <cell r="G19">
            <v>0</v>
          </cell>
        </row>
        <row r="20">
          <cell r="A20">
            <v>1</v>
          </cell>
          <cell r="G20">
            <v>0</v>
          </cell>
        </row>
        <row r="21">
          <cell r="A21">
            <v>1</v>
          </cell>
          <cell r="G21">
            <v>0</v>
          </cell>
        </row>
        <row r="22">
          <cell r="A22">
            <v>1</v>
          </cell>
          <cell r="G22">
            <v>0</v>
          </cell>
        </row>
        <row r="23">
          <cell r="A23">
            <v>1</v>
          </cell>
          <cell r="G23">
            <v>0</v>
          </cell>
        </row>
        <row r="24">
          <cell r="A24">
            <v>1</v>
          </cell>
          <cell r="G24">
            <v>0</v>
          </cell>
        </row>
        <row r="25">
          <cell r="A25">
            <v>1</v>
          </cell>
          <cell r="G25">
            <v>0</v>
          </cell>
        </row>
        <row r="26">
          <cell r="A26">
            <v>1</v>
          </cell>
          <cell r="G26">
            <v>0</v>
          </cell>
        </row>
        <row r="27">
          <cell r="A27">
            <v>1</v>
          </cell>
          <cell r="G27">
            <v>0</v>
          </cell>
        </row>
        <row r="28">
          <cell r="A28">
            <v>1</v>
          </cell>
          <cell r="G28">
            <v>0</v>
          </cell>
        </row>
        <row r="29">
          <cell r="A29">
            <v>1</v>
          </cell>
          <cell r="G29">
            <v>0</v>
          </cell>
        </row>
        <row r="30">
          <cell r="A30">
            <v>1</v>
          </cell>
          <cell r="G30">
            <v>0</v>
          </cell>
        </row>
        <row r="31">
          <cell r="A31">
            <v>1</v>
          </cell>
          <cell r="G31">
            <v>0</v>
          </cell>
        </row>
        <row r="32">
          <cell r="A32">
            <v>1</v>
          </cell>
          <cell r="G32">
            <v>0</v>
          </cell>
        </row>
        <row r="33">
          <cell r="A33">
            <v>1</v>
          </cell>
          <cell r="G33">
            <v>0</v>
          </cell>
        </row>
        <row r="34">
          <cell r="A34">
            <v>1</v>
          </cell>
          <cell r="G34">
            <v>0</v>
          </cell>
        </row>
        <row r="35">
          <cell r="A35">
            <v>1</v>
          </cell>
          <cell r="G35">
            <v>0</v>
          </cell>
        </row>
        <row r="36">
          <cell r="A36">
            <v>1</v>
          </cell>
          <cell r="G36">
            <v>0</v>
          </cell>
        </row>
        <row r="37">
          <cell r="A37">
            <v>1</v>
          </cell>
          <cell r="G37">
            <v>0</v>
          </cell>
        </row>
        <row r="38">
          <cell r="A38">
            <v>1</v>
          </cell>
          <cell r="G38">
            <v>0</v>
          </cell>
        </row>
        <row r="39">
          <cell r="A39">
            <v>1</v>
          </cell>
          <cell r="G39">
            <v>0</v>
          </cell>
        </row>
        <row r="40">
          <cell r="A40">
            <v>1</v>
          </cell>
          <cell r="G40">
            <v>0</v>
          </cell>
        </row>
        <row r="41">
          <cell r="A41">
            <v>1</v>
          </cell>
          <cell r="G41">
            <v>0</v>
          </cell>
        </row>
        <row r="42">
          <cell r="A42">
            <v>1</v>
          </cell>
          <cell r="G42">
            <v>0</v>
          </cell>
        </row>
        <row r="43">
          <cell r="A43">
            <v>1</v>
          </cell>
          <cell r="G43">
            <v>0</v>
          </cell>
        </row>
        <row r="44">
          <cell r="A44">
            <v>1</v>
          </cell>
          <cell r="G44">
            <v>0</v>
          </cell>
        </row>
        <row r="45">
          <cell r="A45">
            <v>1</v>
          </cell>
          <cell r="G45">
            <v>0</v>
          </cell>
        </row>
        <row r="46">
          <cell r="A46">
            <v>1</v>
          </cell>
          <cell r="G46">
            <v>0</v>
          </cell>
        </row>
        <row r="47">
          <cell r="A47">
            <v>1</v>
          </cell>
          <cell r="G47">
            <v>0</v>
          </cell>
        </row>
        <row r="48">
          <cell r="A48">
            <v>1</v>
          </cell>
          <cell r="G48">
            <v>0</v>
          </cell>
        </row>
        <row r="49">
          <cell r="A49">
            <v>1</v>
          </cell>
          <cell r="G49">
            <v>0</v>
          </cell>
        </row>
        <row r="50">
          <cell r="A50">
            <v>1</v>
          </cell>
          <cell r="G50">
            <v>0</v>
          </cell>
        </row>
        <row r="51">
          <cell r="A51">
            <v>1</v>
          </cell>
          <cell r="G51">
            <v>0</v>
          </cell>
        </row>
        <row r="52">
          <cell r="A52">
            <v>1</v>
          </cell>
          <cell r="G52">
            <v>0</v>
          </cell>
        </row>
        <row r="53">
          <cell r="A53">
            <v>1</v>
          </cell>
          <cell r="G53">
            <v>0</v>
          </cell>
        </row>
        <row r="54">
          <cell r="A54">
            <v>1</v>
          </cell>
          <cell r="G54">
            <v>0</v>
          </cell>
        </row>
        <row r="55">
          <cell r="A55">
            <v>1</v>
          </cell>
          <cell r="G55">
            <v>0</v>
          </cell>
        </row>
        <row r="56">
          <cell r="A56">
            <v>1</v>
          </cell>
          <cell r="G56">
            <v>0</v>
          </cell>
        </row>
        <row r="57">
          <cell r="A57">
            <v>1</v>
          </cell>
          <cell r="G57">
            <v>0</v>
          </cell>
        </row>
        <row r="58">
          <cell r="A58">
            <v>1</v>
          </cell>
          <cell r="G58">
            <v>0</v>
          </cell>
        </row>
        <row r="59">
          <cell r="A59">
            <v>1</v>
          </cell>
          <cell r="G59">
            <v>0</v>
          </cell>
        </row>
        <row r="60">
          <cell r="A60">
            <v>1</v>
          </cell>
          <cell r="G60">
            <v>0</v>
          </cell>
        </row>
        <row r="61">
          <cell r="A61">
            <v>1</v>
          </cell>
          <cell r="G61">
            <v>0</v>
          </cell>
        </row>
        <row r="62">
          <cell r="A62">
            <v>1</v>
          </cell>
          <cell r="G62">
            <v>0</v>
          </cell>
        </row>
        <row r="63">
          <cell r="A63">
            <v>1</v>
          </cell>
          <cell r="G63">
            <v>0</v>
          </cell>
        </row>
        <row r="64">
          <cell r="A64">
            <v>1</v>
          </cell>
          <cell r="G64">
            <v>0</v>
          </cell>
        </row>
        <row r="65">
          <cell r="A65">
            <v>1</v>
          </cell>
          <cell r="G65">
            <v>0</v>
          </cell>
        </row>
        <row r="66">
          <cell r="A66">
            <v>1</v>
          </cell>
          <cell r="G66">
            <v>0</v>
          </cell>
        </row>
        <row r="67">
          <cell r="A67">
            <v>1</v>
          </cell>
          <cell r="G67">
            <v>0</v>
          </cell>
        </row>
        <row r="68">
          <cell r="A68">
            <v>1</v>
          </cell>
          <cell r="G68">
            <v>0</v>
          </cell>
        </row>
        <row r="69">
          <cell r="A69">
            <v>1</v>
          </cell>
          <cell r="G69">
            <v>0</v>
          </cell>
        </row>
        <row r="70">
          <cell r="A70">
            <v>1</v>
          </cell>
          <cell r="G70">
            <v>0</v>
          </cell>
        </row>
        <row r="71">
          <cell r="A71">
            <v>1</v>
          </cell>
          <cell r="G71">
            <v>0</v>
          </cell>
        </row>
        <row r="72">
          <cell r="A72">
            <v>1</v>
          </cell>
          <cell r="G72">
            <v>0</v>
          </cell>
        </row>
        <row r="73">
          <cell r="A73">
            <v>1</v>
          </cell>
          <cell r="G73">
            <v>0</v>
          </cell>
        </row>
        <row r="74">
          <cell r="A74">
            <v>1</v>
          </cell>
          <cell r="G74">
            <v>0</v>
          </cell>
        </row>
        <row r="75">
          <cell r="A75">
            <v>1</v>
          </cell>
          <cell r="G75">
            <v>0</v>
          </cell>
        </row>
        <row r="76">
          <cell r="A76">
            <v>1</v>
          </cell>
          <cell r="G76">
            <v>0</v>
          </cell>
        </row>
        <row r="77">
          <cell r="A77">
            <v>1</v>
          </cell>
          <cell r="G77">
            <v>0</v>
          </cell>
        </row>
        <row r="78">
          <cell r="A78">
            <v>1</v>
          </cell>
          <cell r="G78">
            <v>0</v>
          </cell>
        </row>
        <row r="79">
          <cell r="A79">
            <v>1</v>
          </cell>
          <cell r="G79">
            <v>0</v>
          </cell>
        </row>
        <row r="80">
          <cell r="A80">
            <v>1</v>
          </cell>
          <cell r="G80">
            <v>0</v>
          </cell>
        </row>
        <row r="81">
          <cell r="A81">
            <v>1</v>
          </cell>
          <cell r="G81">
            <v>0</v>
          </cell>
        </row>
        <row r="82">
          <cell r="A82">
            <v>1</v>
          </cell>
          <cell r="G82">
            <v>0</v>
          </cell>
        </row>
        <row r="83">
          <cell r="A83">
            <v>1</v>
          </cell>
          <cell r="G83">
            <v>0</v>
          </cell>
        </row>
        <row r="84">
          <cell r="A84">
            <v>1</v>
          </cell>
          <cell r="G84">
            <v>0</v>
          </cell>
        </row>
        <row r="85">
          <cell r="A85">
            <v>1</v>
          </cell>
          <cell r="G85">
            <v>0</v>
          </cell>
        </row>
        <row r="86">
          <cell r="A86">
            <v>1</v>
          </cell>
          <cell r="G86">
            <v>0</v>
          </cell>
        </row>
        <row r="87">
          <cell r="A87">
            <v>1</v>
          </cell>
          <cell r="G87">
            <v>0</v>
          </cell>
        </row>
        <row r="88">
          <cell r="A88">
            <v>1</v>
          </cell>
          <cell r="G88">
            <v>0</v>
          </cell>
        </row>
        <row r="89">
          <cell r="A89">
            <v>1</v>
          </cell>
          <cell r="G89">
            <v>0</v>
          </cell>
        </row>
        <row r="90">
          <cell r="A90">
            <v>1</v>
          </cell>
          <cell r="G90">
            <v>0</v>
          </cell>
        </row>
        <row r="91">
          <cell r="A91">
            <v>1</v>
          </cell>
          <cell r="G91">
            <v>0</v>
          </cell>
        </row>
        <row r="92">
          <cell r="A92">
            <v>1</v>
          </cell>
          <cell r="G92">
            <v>0</v>
          </cell>
        </row>
        <row r="93">
          <cell r="A93">
            <v>1</v>
          </cell>
          <cell r="G93">
            <v>0</v>
          </cell>
        </row>
        <row r="94">
          <cell r="A94">
            <v>1</v>
          </cell>
          <cell r="G94">
            <v>0</v>
          </cell>
        </row>
        <row r="95">
          <cell r="A95">
            <v>1</v>
          </cell>
          <cell r="G95">
            <v>0</v>
          </cell>
        </row>
        <row r="96">
          <cell r="A96">
            <v>1</v>
          </cell>
          <cell r="G96">
            <v>0</v>
          </cell>
        </row>
        <row r="97">
          <cell r="A97">
            <v>1</v>
          </cell>
          <cell r="G97">
            <v>0</v>
          </cell>
        </row>
        <row r="98">
          <cell r="A98">
            <v>1</v>
          </cell>
          <cell r="G98">
            <v>0</v>
          </cell>
        </row>
        <row r="99">
          <cell r="A99">
            <v>1</v>
          </cell>
          <cell r="G99">
            <v>0</v>
          </cell>
        </row>
        <row r="100">
          <cell r="A100">
            <v>1</v>
          </cell>
          <cell r="G100">
            <v>0</v>
          </cell>
        </row>
        <row r="101">
          <cell r="A101">
            <v>1</v>
          </cell>
          <cell r="G101">
            <v>0</v>
          </cell>
        </row>
        <row r="102">
          <cell r="A102">
            <v>1</v>
          </cell>
          <cell r="G102">
            <v>0</v>
          </cell>
        </row>
        <row r="103">
          <cell r="A103">
            <v>1</v>
          </cell>
          <cell r="G103">
            <v>0</v>
          </cell>
        </row>
        <row r="104">
          <cell r="A104">
            <v>1</v>
          </cell>
          <cell r="G104">
            <v>0</v>
          </cell>
        </row>
        <row r="105">
          <cell r="A105">
            <v>1</v>
          </cell>
          <cell r="G105">
            <v>0</v>
          </cell>
        </row>
        <row r="106">
          <cell r="A106">
            <v>1</v>
          </cell>
          <cell r="G106">
            <v>0</v>
          </cell>
        </row>
        <row r="107">
          <cell r="A107">
            <v>1</v>
          </cell>
          <cell r="G107">
            <v>0</v>
          </cell>
        </row>
        <row r="108">
          <cell r="A108">
            <v>1</v>
          </cell>
          <cell r="G108">
            <v>0</v>
          </cell>
        </row>
        <row r="109">
          <cell r="A109">
            <v>1</v>
          </cell>
          <cell r="G109">
            <v>0</v>
          </cell>
        </row>
        <row r="110">
          <cell r="A110">
            <v>1</v>
          </cell>
          <cell r="G110">
            <v>0</v>
          </cell>
        </row>
        <row r="111">
          <cell r="A111">
            <v>1</v>
          </cell>
          <cell r="G111">
            <v>0</v>
          </cell>
        </row>
        <row r="112">
          <cell r="A112">
            <v>2</v>
          </cell>
          <cell r="G112">
            <v>0</v>
          </cell>
        </row>
        <row r="113">
          <cell r="A113">
            <v>2</v>
          </cell>
          <cell r="G113">
            <v>0</v>
          </cell>
        </row>
        <row r="114">
          <cell r="A114">
            <v>2</v>
          </cell>
          <cell r="G114">
            <v>0</v>
          </cell>
        </row>
        <row r="115">
          <cell r="A115">
            <v>2</v>
          </cell>
          <cell r="G115">
            <v>0</v>
          </cell>
        </row>
        <row r="116">
          <cell r="A116">
            <v>2</v>
          </cell>
          <cell r="G116">
            <v>0</v>
          </cell>
        </row>
        <row r="117">
          <cell r="A117">
            <v>2</v>
          </cell>
          <cell r="G117">
            <v>0</v>
          </cell>
        </row>
        <row r="118">
          <cell r="A118">
            <v>2</v>
          </cell>
          <cell r="G118">
            <v>0</v>
          </cell>
        </row>
        <row r="119">
          <cell r="A119">
            <v>2</v>
          </cell>
          <cell r="G119">
            <v>0</v>
          </cell>
        </row>
        <row r="120">
          <cell r="A120">
            <v>2</v>
          </cell>
          <cell r="G120">
            <v>0</v>
          </cell>
        </row>
        <row r="121">
          <cell r="A121">
            <v>2</v>
          </cell>
          <cell r="G121">
            <v>0</v>
          </cell>
        </row>
        <row r="122">
          <cell r="A122">
            <v>2</v>
          </cell>
          <cell r="G122">
            <v>0</v>
          </cell>
        </row>
        <row r="123">
          <cell r="A123">
            <v>2</v>
          </cell>
          <cell r="G123">
            <v>0</v>
          </cell>
        </row>
        <row r="124">
          <cell r="A124">
            <v>2</v>
          </cell>
          <cell r="G124">
            <v>0</v>
          </cell>
        </row>
        <row r="125">
          <cell r="A125">
            <v>2</v>
          </cell>
          <cell r="G125">
            <v>0</v>
          </cell>
        </row>
        <row r="126">
          <cell r="A126">
            <v>2</v>
          </cell>
          <cell r="G126">
            <v>0</v>
          </cell>
        </row>
        <row r="127">
          <cell r="A127">
            <v>2</v>
          </cell>
          <cell r="G127">
            <v>0</v>
          </cell>
        </row>
        <row r="128">
          <cell r="A128">
            <v>2</v>
          </cell>
          <cell r="G128">
            <v>0</v>
          </cell>
        </row>
        <row r="129">
          <cell r="A129">
            <v>2</v>
          </cell>
          <cell r="G129">
            <v>0</v>
          </cell>
        </row>
        <row r="130">
          <cell r="A130">
            <v>2</v>
          </cell>
          <cell r="G130">
            <v>0</v>
          </cell>
        </row>
        <row r="131">
          <cell r="A131">
            <v>2</v>
          </cell>
          <cell r="G131">
            <v>0</v>
          </cell>
        </row>
        <row r="132">
          <cell r="A132">
            <v>2</v>
          </cell>
          <cell r="G132">
            <v>0</v>
          </cell>
        </row>
        <row r="133">
          <cell r="A133">
            <v>2</v>
          </cell>
          <cell r="G133">
            <v>0</v>
          </cell>
        </row>
        <row r="134">
          <cell r="A134">
            <v>2</v>
          </cell>
          <cell r="G134">
            <v>0</v>
          </cell>
        </row>
        <row r="135">
          <cell r="A135">
            <v>2</v>
          </cell>
          <cell r="G135">
            <v>0</v>
          </cell>
        </row>
        <row r="136">
          <cell r="A136">
            <v>2</v>
          </cell>
          <cell r="G136">
            <v>0</v>
          </cell>
        </row>
        <row r="137">
          <cell r="A137">
            <v>2</v>
          </cell>
          <cell r="G137">
            <v>0</v>
          </cell>
        </row>
        <row r="138">
          <cell r="A138">
            <v>2</v>
          </cell>
          <cell r="G138">
            <v>0</v>
          </cell>
        </row>
        <row r="139">
          <cell r="A139">
            <v>2</v>
          </cell>
          <cell r="G139">
            <v>0</v>
          </cell>
        </row>
        <row r="140">
          <cell r="A140">
            <v>2</v>
          </cell>
          <cell r="G140">
            <v>0</v>
          </cell>
        </row>
        <row r="141">
          <cell r="A141">
            <v>2</v>
          </cell>
          <cell r="G141">
            <v>0</v>
          </cell>
        </row>
        <row r="142">
          <cell r="A142">
            <v>2</v>
          </cell>
          <cell r="G142">
            <v>0</v>
          </cell>
        </row>
        <row r="143">
          <cell r="A143">
            <v>2</v>
          </cell>
          <cell r="G143">
            <v>0</v>
          </cell>
        </row>
        <row r="144">
          <cell r="A144">
            <v>2</v>
          </cell>
          <cell r="G144">
            <v>0</v>
          </cell>
        </row>
        <row r="145">
          <cell r="A145">
            <v>2</v>
          </cell>
          <cell r="G145">
            <v>0</v>
          </cell>
        </row>
        <row r="146">
          <cell r="A146">
            <v>2</v>
          </cell>
          <cell r="G146">
            <v>0</v>
          </cell>
        </row>
        <row r="147">
          <cell r="A147">
            <v>2</v>
          </cell>
          <cell r="G147">
            <v>0</v>
          </cell>
        </row>
        <row r="148">
          <cell r="A148">
            <v>2</v>
          </cell>
          <cell r="G148">
            <v>0</v>
          </cell>
        </row>
        <row r="149">
          <cell r="A149">
            <v>2</v>
          </cell>
          <cell r="G149">
            <v>0</v>
          </cell>
        </row>
        <row r="150">
          <cell r="A150">
            <v>2</v>
          </cell>
          <cell r="G150">
            <v>0</v>
          </cell>
        </row>
        <row r="151">
          <cell r="A151">
            <v>2</v>
          </cell>
          <cell r="G151">
            <v>0</v>
          </cell>
        </row>
        <row r="152">
          <cell r="A152">
            <v>2</v>
          </cell>
          <cell r="G152">
            <v>0</v>
          </cell>
        </row>
        <row r="153">
          <cell r="A153">
            <v>2</v>
          </cell>
          <cell r="G153">
            <v>0</v>
          </cell>
        </row>
        <row r="154">
          <cell r="A154">
            <v>2</v>
          </cell>
          <cell r="G154">
            <v>0</v>
          </cell>
        </row>
        <row r="155">
          <cell r="A155">
            <v>2</v>
          </cell>
          <cell r="G155">
            <v>0</v>
          </cell>
        </row>
        <row r="156">
          <cell r="A156">
            <v>2</v>
          </cell>
          <cell r="G156">
            <v>0</v>
          </cell>
        </row>
        <row r="157">
          <cell r="A157">
            <v>2</v>
          </cell>
          <cell r="G157">
            <v>0</v>
          </cell>
        </row>
        <row r="158">
          <cell r="A158">
            <v>2</v>
          </cell>
          <cell r="G158">
            <v>0</v>
          </cell>
        </row>
        <row r="159">
          <cell r="A159">
            <v>2</v>
          </cell>
          <cell r="G159">
            <v>0</v>
          </cell>
        </row>
        <row r="160">
          <cell r="A160">
            <v>2</v>
          </cell>
          <cell r="G160">
            <v>0</v>
          </cell>
        </row>
        <row r="161">
          <cell r="A161">
            <v>2</v>
          </cell>
          <cell r="G161">
            <v>0</v>
          </cell>
        </row>
        <row r="162">
          <cell r="A162">
            <v>2</v>
          </cell>
          <cell r="G162">
            <v>0</v>
          </cell>
        </row>
        <row r="163">
          <cell r="A163">
            <v>2</v>
          </cell>
          <cell r="G163">
            <v>0</v>
          </cell>
        </row>
        <row r="164">
          <cell r="A164">
            <v>2</v>
          </cell>
          <cell r="G164">
            <v>0</v>
          </cell>
        </row>
        <row r="165">
          <cell r="A165">
            <v>2</v>
          </cell>
          <cell r="G165">
            <v>0</v>
          </cell>
        </row>
        <row r="166">
          <cell r="A166">
            <v>2</v>
          </cell>
          <cell r="G166">
            <v>0</v>
          </cell>
        </row>
        <row r="167">
          <cell r="A167">
            <v>2</v>
          </cell>
          <cell r="G167">
            <v>0</v>
          </cell>
        </row>
        <row r="168">
          <cell r="A168">
            <v>2</v>
          </cell>
          <cell r="G168">
            <v>1</v>
          </cell>
        </row>
        <row r="169">
          <cell r="A169">
            <v>2</v>
          </cell>
          <cell r="G169">
            <v>1</v>
          </cell>
        </row>
        <row r="170">
          <cell r="A170">
            <v>2</v>
          </cell>
          <cell r="G170">
            <v>0</v>
          </cell>
        </row>
        <row r="171">
          <cell r="A171">
            <v>2</v>
          </cell>
          <cell r="G171">
            <v>0</v>
          </cell>
        </row>
        <row r="172">
          <cell r="A172">
            <v>2</v>
          </cell>
          <cell r="G172">
            <v>0</v>
          </cell>
        </row>
        <row r="173">
          <cell r="A173">
            <v>2</v>
          </cell>
          <cell r="G173">
            <v>0</v>
          </cell>
        </row>
        <row r="174">
          <cell r="A174">
            <v>2</v>
          </cell>
          <cell r="G174">
            <v>0</v>
          </cell>
        </row>
        <row r="175">
          <cell r="A175">
            <v>2</v>
          </cell>
          <cell r="G175">
            <v>0</v>
          </cell>
        </row>
        <row r="176">
          <cell r="A176">
            <v>2</v>
          </cell>
          <cell r="G176">
            <v>0</v>
          </cell>
        </row>
        <row r="177">
          <cell r="A177">
            <v>2</v>
          </cell>
          <cell r="G177">
            <v>0</v>
          </cell>
        </row>
        <row r="178">
          <cell r="A178">
            <v>2</v>
          </cell>
          <cell r="G178">
            <v>0</v>
          </cell>
        </row>
        <row r="179">
          <cell r="A179">
            <v>2</v>
          </cell>
          <cell r="G179">
            <v>0</v>
          </cell>
        </row>
        <row r="180">
          <cell r="A180">
            <v>2</v>
          </cell>
          <cell r="G180">
            <v>0</v>
          </cell>
        </row>
        <row r="181">
          <cell r="A181">
            <v>2</v>
          </cell>
          <cell r="G181">
            <v>0</v>
          </cell>
        </row>
        <row r="182">
          <cell r="A182">
            <v>2</v>
          </cell>
          <cell r="G182">
            <v>0</v>
          </cell>
        </row>
        <row r="183">
          <cell r="A183">
            <v>2</v>
          </cell>
          <cell r="G183">
            <v>0</v>
          </cell>
        </row>
        <row r="184">
          <cell r="A184">
            <v>2</v>
          </cell>
          <cell r="G184">
            <v>0</v>
          </cell>
        </row>
        <row r="185">
          <cell r="A185">
            <v>2</v>
          </cell>
          <cell r="G185">
            <v>0</v>
          </cell>
        </row>
        <row r="186">
          <cell r="A186">
            <v>2</v>
          </cell>
          <cell r="G186">
            <v>0</v>
          </cell>
        </row>
        <row r="187">
          <cell r="A187">
            <v>2</v>
          </cell>
          <cell r="G187">
            <v>0</v>
          </cell>
        </row>
        <row r="188">
          <cell r="A188">
            <v>2</v>
          </cell>
          <cell r="G188">
            <v>0</v>
          </cell>
        </row>
        <row r="189">
          <cell r="A189">
            <v>2</v>
          </cell>
          <cell r="G189">
            <v>0</v>
          </cell>
        </row>
        <row r="190">
          <cell r="A190">
            <v>2</v>
          </cell>
          <cell r="G190">
            <v>0</v>
          </cell>
        </row>
        <row r="191">
          <cell r="A191">
            <v>2</v>
          </cell>
          <cell r="G191">
            <v>0</v>
          </cell>
        </row>
        <row r="192">
          <cell r="A192">
            <v>2</v>
          </cell>
          <cell r="G192">
            <v>0</v>
          </cell>
        </row>
        <row r="193">
          <cell r="A193">
            <v>2</v>
          </cell>
          <cell r="G193">
            <v>0</v>
          </cell>
        </row>
        <row r="194">
          <cell r="A194">
            <v>2</v>
          </cell>
          <cell r="G194">
            <v>0</v>
          </cell>
        </row>
        <row r="195">
          <cell r="A195">
            <v>3</v>
          </cell>
          <cell r="G195">
            <v>0</v>
          </cell>
        </row>
        <row r="196">
          <cell r="A196">
            <v>3</v>
          </cell>
          <cell r="G196">
            <v>0</v>
          </cell>
        </row>
        <row r="197">
          <cell r="A197">
            <v>3</v>
          </cell>
          <cell r="G197">
            <v>0</v>
          </cell>
        </row>
        <row r="198">
          <cell r="A198">
            <v>3</v>
          </cell>
          <cell r="G198">
            <v>0</v>
          </cell>
        </row>
        <row r="199">
          <cell r="A199">
            <v>3</v>
          </cell>
          <cell r="G199">
            <v>0</v>
          </cell>
        </row>
        <row r="200">
          <cell r="A200">
            <v>3</v>
          </cell>
          <cell r="G200">
            <v>0</v>
          </cell>
        </row>
        <row r="201">
          <cell r="A201">
            <v>3</v>
          </cell>
          <cell r="G201">
            <v>0</v>
          </cell>
        </row>
        <row r="202">
          <cell r="A202">
            <v>3</v>
          </cell>
          <cell r="G202">
            <v>0</v>
          </cell>
        </row>
        <row r="203">
          <cell r="A203">
            <v>3</v>
          </cell>
          <cell r="G203">
            <v>0</v>
          </cell>
        </row>
        <row r="204">
          <cell r="A204">
            <v>3</v>
          </cell>
          <cell r="G204">
            <v>0</v>
          </cell>
        </row>
        <row r="205">
          <cell r="A205">
            <v>3</v>
          </cell>
          <cell r="G205">
            <v>0</v>
          </cell>
        </row>
        <row r="206">
          <cell r="A206">
            <v>3</v>
          </cell>
          <cell r="G206">
            <v>0</v>
          </cell>
        </row>
        <row r="207">
          <cell r="A207">
            <v>3</v>
          </cell>
          <cell r="G207">
            <v>0</v>
          </cell>
        </row>
        <row r="208">
          <cell r="A208">
            <v>3</v>
          </cell>
          <cell r="G208">
            <v>0</v>
          </cell>
        </row>
        <row r="209">
          <cell r="A209">
            <v>3</v>
          </cell>
          <cell r="G209">
            <v>0</v>
          </cell>
        </row>
        <row r="210">
          <cell r="A210">
            <v>3</v>
          </cell>
          <cell r="G210">
            <v>0</v>
          </cell>
        </row>
        <row r="211">
          <cell r="A211">
            <v>3</v>
          </cell>
          <cell r="G211">
            <v>0</v>
          </cell>
        </row>
        <row r="212">
          <cell r="A212">
            <v>3</v>
          </cell>
          <cell r="G212">
            <v>0</v>
          </cell>
        </row>
        <row r="213">
          <cell r="A213">
            <v>3</v>
          </cell>
          <cell r="G213">
            <v>0</v>
          </cell>
        </row>
        <row r="214">
          <cell r="A214">
            <v>3</v>
          </cell>
          <cell r="G214">
            <v>0</v>
          </cell>
        </row>
        <row r="215">
          <cell r="A215">
            <v>3</v>
          </cell>
          <cell r="G215">
            <v>0</v>
          </cell>
        </row>
        <row r="216">
          <cell r="A216">
            <v>3</v>
          </cell>
          <cell r="G216">
            <v>0</v>
          </cell>
        </row>
        <row r="217">
          <cell r="A217">
            <v>3</v>
          </cell>
          <cell r="G217">
            <v>0</v>
          </cell>
        </row>
        <row r="218">
          <cell r="A218">
            <v>3</v>
          </cell>
          <cell r="G218">
            <v>0</v>
          </cell>
        </row>
        <row r="219">
          <cell r="A219">
            <v>3</v>
          </cell>
          <cell r="G219">
            <v>0</v>
          </cell>
        </row>
        <row r="220">
          <cell r="A220">
            <v>3</v>
          </cell>
          <cell r="G220">
            <v>0</v>
          </cell>
        </row>
        <row r="221">
          <cell r="A221">
            <v>3</v>
          </cell>
          <cell r="G221">
            <v>0</v>
          </cell>
        </row>
        <row r="222">
          <cell r="A222">
            <v>3</v>
          </cell>
          <cell r="G222">
            <v>0</v>
          </cell>
        </row>
        <row r="223">
          <cell r="A223">
            <v>3</v>
          </cell>
          <cell r="G223">
            <v>0</v>
          </cell>
        </row>
        <row r="224">
          <cell r="A224">
            <v>3</v>
          </cell>
          <cell r="G224">
            <v>0</v>
          </cell>
        </row>
        <row r="225">
          <cell r="A225">
            <v>3</v>
          </cell>
          <cell r="G225">
            <v>0</v>
          </cell>
        </row>
        <row r="226">
          <cell r="A226">
            <v>3</v>
          </cell>
          <cell r="G226">
            <v>0</v>
          </cell>
        </row>
        <row r="227">
          <cell r="A227">
            <v>3</v>
          </cell>
          <cell r="G227">
            <v>0</v>
          </cell>
        </row>
        <row r="228">
          <cell r="A228">
            <v>3</v>
          </cell>
          <cell r="G228">
            <v>0</v>
          </cell>
        </row>
        <row r="229">
          <cell r="A229">
            <v>3</v>
          </cell>
          <cell r="G229">
            <v>0</v>
          </cell>
        </row>
        <row r="230">
          <cell r="A230">
            <v>3</v>
          </cell>
          <cell r="G230">
            <v>0</v>
          </cell>
        </row>
        <row r="231">
          <cell r="A231">
            <v>3</v>
          </cell>
          <cell r="G231">
            <v>0</v>
          </cell>
        </row>
        <row r="232">
          <cell r="A232">
            <v>3</v>
          </cell>
          <cell r="G232">
            <v>0</v>
          </cell>
        </row>
        <row r="233">
          <cell r="A233">
            <v>3</v>
          </cell>
          <cell r="G233">
            <v>0</v>
          </cell>
        </row>
        <row r="234">
          <cell r="A234">
            <v>3</v>
          </cell>
          <cell r="G234">
            <v>0</v>
          </cell>
        </row>
        <row r="235">
          <cell r="A235">
            <v>3</v>
          </cell>
          <cell r="G235">
            <v>0</v>
          </cell>
        </row>
        <row r="236">
          <cell r="A236">
            <v>3</v>
          </cell>
          <cell r="G236">
            <v>0</v>
          </cell>
        </row>
        <row r="237">
          <cell r="A237">
            <v>3</v>
          </cell>
          <cell r="G237">
            <v>0</v>
          </cell>
        </row>
        <row r="238">
          <cell r="A238">
            <v>3</v>
          </cell>
          <cell r="G238">
            <v>0</v>
          </cell>
        </row>
        <row r="239">
          <cell r="A239">
            <v>3</v>
          </cell>
          <cell r="G239">
            <v>0</v>
          </cell>
        </row>
        <row r="240">
          <cell r="A240">
            <v>3</v>
          </cell>
          <cell r="G240">
            <v>0</v>
          </cell>
        </row>
        <row r="241">
          <cell r="A241">
            <v>3</v>
          </cell>
          <cell r="G241">
            <v>0</v>
          </cell>
        </row>
        <row r="242">
          <cell r="A242">
            <v>3</v>
          </cell>
          <cell r="G242">
            <v>0</v>
          </cell>
        </row>
        <row r="243">
          <cell r="A243">
            <v>3</v>
          </cell>
          <cell r="G243">
            <v>0</v>
          </cell>
        </row>
        <row r="244">
          <cell r="A244">
            <v>3</v>
          </cell>
          <cell r="G244">
            <v>0</v>
          </cell>
        </row>
        <row r="245">
          <cell r="A245">
            <v>3</v>
          </cell>
          <cell r="G245">
            <v>0</v>
          </cell>
        </row>
        <row r="246">
          <cell r="A246">
            <v>3</v>
          </cell>
          <cell r="G246">
            <v>0</v>
          </cell>
        </row>
        <row r="247">
          <cell r="A247">
            <v>3</v>
          </cell>
          <cell r="G247">
            <v>0</v>
          </cell>
        </row>
        <row r="248">
          <cell r="A248">
            <v>3</v>
          </cell>
          <cell r="G248">
            <v>0</v>
          </cell>
        </row>
        <row r="249">
          <cell r="A249">
            <v>3</v>
          </cell>
          <cell r="G249">
            <v>0</v>
          </cell>
        </row>
        <row r="250">
          <cell r="A250">
            <v>3</v>
          </cell>
          <cell r="G250">
            <v>0</v>
          </cell>
        </row>
        <row r="251">
          <cell r="A251">
            <v>3</v>
          </cell>
          <cell r="G251">
            <v>0</v>
          </cell>
        </row>
        <row r="252">
          <cell r="A252">
            <v>3</v>
          </cell>
          <cell r="G252">
            <v>0</v>
          </cell>
        </row>
        <row r="253">
          <cell r="A253">
            <v>3</v>
          </cell>
          <cell r="G253">
            <v>0</v>
          </cell>
        </row>
        <row r="254">
          <cell r="A254">
            <v>3</v>
          </cell>
          <cell r="G254">
            <v>0</v>
          </cell>
        </row>
        <row r="255">
          <cell r="A255">
            <v>3</v>
          </cell>
          <cell r="G255">
            <v>0</v>
          </cell>
        </row>
        <row r="256">
          <cell r="A256">
            <v>3</v>
          </cell>
          <cell r="G256">
            <v>0</v>
          </cell>
        </row>
        <row r="257">
          <cell r="A257">
            <v>3</v>
          </cell>
          <cell r="G257">
            <v>0</v>
          </cell>
        </row>
        <row r="258">
          <cell r="A258">
            <v>3</v>
          </cell>
          <cell r="G258">
            <v>0</v>
          </cell>
        </row>
        <row r="259">
          <cell r="A259">
            <v>3</v>
          </cell>
          <cell r="G259">
            <v>0</v>
          </cell>
        </row>
        <row r="260">
          <cell r="A260">
            <v>3</v>
          </cell>
          <cell r="G260">
            <v>0</v>
          </cell>
        </row>
        <row r="261">
          <cell r="A261">
            <v>3</v>
          </cell>
          <cell r="G261">
            <v>0</v>
          </cell>
        </row>
        <row r="262">
          <cell r="A262">
            <v>3</v>
          </cell>
          <cell r="G262">
            <v>0</v>
          </cell>
        </row>
        <row r="263">
          <cell r="A263">
            <v>3</v>
          </cell>
          <cell r="G263">
            <v>0</v>
          </cell>
        </row>
        <row r="264">
          <cell r="A264">
            <v>3</v>
          </cell>
          <cell r="G264">
            <v>0</v>
          </cell>
        </row>
        <row r="265">
          <cell r="A265">
            <v>3</v>
          </cell>
          <cell r="G265">
            <v>0</v>
          </cell>
        </row>
        <row r="266">
          <cell r="A266">
            <v>3</v>
          </cell>
          <cell r="G266">
            <v>0</v>
          </cell>
        </row>
        <row r="267">
          <cell r="A267">
            <v>3</v>
          </cell>
          <cell r="G267">
            <v>0</v>
          </cell>
        </row>
        <row r="268">
          <cell r="A268">
            <v>3</v>
          </cell>
          <cell r="G268">
            <v>0</v>
          </cell>
        </row>
        <row r="269">
          <cell r="A269">
            <v>3</v>
          </cell>
          <cell r="G269">
            <v>0</v>
          </cell>
        </row>
        <row r="270">
          <cell r="A270">
            <v>3</v>
          </cell>
          <cell r="G270">
            <v>0</v>
          </cell>
        </row>
        <row r="271">
          <cell r="A271">
            <v>3</v>
          </cell>
          <cell r="G271">
            <v>0</v>
          </cell>
        </row>
        <row r="272">
          <cell r="A272">
            <v>3</v>
          </cell>
          <cell r="G272">
            <v>0</v>
          </cell>
        </row>
        <row r="273">
          <cell r="A273">
            <v>4</v>
          </cell>
          <cell r="G273">
            <v>0</v>
          </cell>
        </row>
        <row r="274">
          <cell r="A274">
            <v>4</v>
          </cell>
          <cell r="G274">
            <v>0</v>
          </cell>
        </row>
        <row r="275">
          <cell r="A275">
            <v>4</v>
          </cell>
          <cell r="G275">
            <v>0</v>
          </cell>
        </row>
        <row r="276">
          <cell r="A276">
            <v>4</v>
          </cell>
          <cell r="G276">
            <v>0</v>
          </cell>
        </row>
        <row r="277">
          <cell r="A277">
            <v>4</v>
          </cell>
          <cell r="G277">
            <v>0</v>
          </cell>
        </row>
        <row r="278">
          <cell r="A278">
            <v>4</v>
          </cell>
          <cell r="G278">
            <v>0</v>
          </cell>
        </row>
        <row r="279">
          <cell r="A279">
            <v>4</v>
          </cell>
          <cell r="G279">
            <v>0</v>
          </cell>
        </row>
        <row r="280">
          <cell r="A280">
            <v>4</v>
          </cell>
          <cell r="G280">
            <v>0</v>
          </cell>
        </row>
        <row r="281">
          <cell r="A281">
            <v>4</v>
          </cell>
          <cell r="G281">
            <v>0</v>
          </cell>
        </row>
        <row r="282">
          <cell r="A282">
            <v>4</v>
          </cell>
          <cell r="G282">
            <v>1</v>
          </cell>
        </row>
        <row r="283">
          <cell r="A283">
            <v>4</v>
          </cell>
          <cell r="G283">
            <v>0</v>
          </cell>
        </row>
        <row r="284">
          <cell r="A284">
            <v>4</v>
          </cell>
          <cell r="G284">
            <v>0</v>
          </cell>
        </row>
        <row r="285">
          <cell r="A285">
            <v>4</v>
          </cell>
          <cell r="G285">
            <v>0</v>
          </cell>
        </row>
        <row r="286">
          <cell r="A286">
            <v>4</v>
          </cell>
          <cell r="G286">
            <v>0</v>
          </cell>
        </row>
        <row r="287">
          <cell r="A287">
            <v>4</v>
          </cell>
          <cell r="G287">
            <v>0</v>
          </cell>
        </row>
        <row r="288">
          <cell r="A288">
            <v>4</v>
          </cell>
          <cell r="G288">
            <v>0</v>
          </cell>
        </row>
        <row r="289">
          <cell r="A289">
            <v>4</v>
          </cell>
          <cell r="G289">
            <v>0</v>
          </cell>
        </row>
        <row r="290">
          <cell r="A290">
            <v>4</v>
          </cell>
          <cell r="G290">
            <v>0</v>
          </cell>
        </row>
        <row r="291">
          <cell r="A291">
            <v>4</v>
          </cell>
          <cell r="G291">
            <v>0</v>
          </cell>
        </row>
        <row r="292">
          <cell r="A292">
            <v>4</v>
          </cell>
          <cell r="G292">
            <v>0</v>
          </cell>
        </row>
        <row r="293">
          <cell r="A293">
            <v>4</v>
          </cell>
          <cell r="G293">
            <v>0</v>
          </cell>
        </row>
        <row r="294">
          <cell r="A294">
            <v>4</v>
          </cell>
          <cell r="G294">
            <v>0</v>
          </cell>
        </row>
        <row r="295">
          <cell r="A295">
            <v>4</v>
          </cell>
          <cell r="G295">
            <v>0</v>
          </cell>
        </row>
        <row r="296">
          <cell r="A296">
            <v>4</v>
          </cell>
          <cell r="G296">
            <v>0</v>
          </cell>
        </row>
        <row r="297">
          <cell r="A297">
            <v>4</v>
          </cell>
          <cell r="G297">
            <v>0</v>
          </cell>
        </row>
        <row r="298">
          <cell r="A298">
            <v>4</v>
          </cell>
          <cell r="G298">
            <v>0</v>
          </cell>
        </row>
        <row r="299">
          <cell r="A299">
            <v>4</v>
          </cell>
          <cell r="G299">
            <v>0</v>
          </cell>
        </row>
        <row r="300">
          <cell r="A300">
            <v>4</v>
          </cell>
          <cell r="G300">
            <v>0</v>
          </cell>
        </row>
        <row r="301">
          <cell r="A301">
            <v>4</v>
          </cell>
          <cell r="G301">
            <v>0</v>
          </cell>
        </row>
        <row r="302">
          <cell r="A302">
            <v>4</v>
          </cell>
          <cell r="G302">
            <v>0</v>
          </cell>
        </row>
        <row r="303">
          <cell r="A303">
            <v>4</v>
          </cell>
          <cell r="G303">
            <v>0</v>
          </cell>
        </row>
        <row r="304">
          <cell r="A304">
            <v>4</v>
          </cell>
          <cell r="G304">
            <v>0</v>
          </cell>
        </row>
        <row r="305">
          <cell r="A305">
            <v>4</v>
          </cell>
          <cell r="G305">
            <v>0</v>
          </cell>
        </row>
        <row r="306">
          <cell r="A306">
            <v>4</v>
          </cell>
          <cell r="G306">
            <v>0</v>
          </cell>
        </row>
        <row r="307">
          <cell r="A307">
            <v>4</v>
          </cell>
          <cell r="G307">
            <v>0</v>
          </cell>
        </row>
        <row r="308">
          <cell r="A308">
            <v>4</v>
          </cell>
          <cell r="G308">
            <v>0</v>
          </cell>
        </row>
        <row r="309">
          <cell r="A309">
            <v>4</v>
          </cell>
          <cell r="G309">
            <v>0</v>
          </cell>
        </row>
        <row r="310">
          <cell r="A310">
            <v>4</v>
          </cell>
          <cell r="G310">
            <v>0</v>
          </cell>
        </row>
        <row r="311">
          <cell r="A311">
            <v>4</v>
          </cell>
          <cell r="G311">
            <v>0</v>
          </cell>
        </row>
        <row r="312">
          <cell r="A312">
            <v>4</v>
          </cell>
          <cell r="G312">
            <v>0</v>
          </cell>
        </row>
        <row r="313">
          <cell r="A313">
            <v>4</v>
          </cell>
          <cell r="G313">
            <v>0</v>
          </cell>
        </row>
        <row r="314">
          <cell r="A314">
            <v>4</v>
          </cell>
          <cell r="G314">
            <v>0</v>
          </cell>
        </row>
        <row r="315">
          <cell r="A315">
            <v>4</v>
          </cell>
          <cell r="G315">
            <v>0</v>
          </cell>
        </row>
        <row r="316">
          <cell r="A316">
            <v>4</v>
          </cell>
          <cell r="G316">
            <v>0</v>
          </cell>
        </row>
        <row r="317">
          <cell r="A317">
            <v>4</v>
          </cell>
          <cell r="G317">
            <v>0</v>
          </cell>
        </row>
        <row r="318">
          <cell r="A318">
            <v>4</v>
          </cell>
          <cell r="G318">
            <v>0</v>
          </cell>
        </row>
        <row r="319">
          <cell r="A319">
            <v>4</v>
          </cell>
          <cell r="G319">
            <v>0</v>
          </cell>
        </row>
        <row r="320">
          <cell r="A320">
            <v>5</v>
          </cell>
          <cell r="G320">
            <v>0</v>
          </cell>
        </row>
        <row r="321">
          <cell r="A321">
            <v>5</v>
          </cell>
          <cell r="G321">
            <v>0</v>
          </cell>
        </row>
        <row r="322">
          <cell r="A322">
            <v>5</v>
          </cell>
          <cell r="G322">
            <v>0</v>
          </cell>
        </row>
        <row r="323">
          <cell r="A323">
            <v>5</v>
          </cell>
          <cell r="G323">
            <v>0</v>
          </cell>
        </row>
        <row r="324">
          <cell r="A324">
            <v>5</v>
          </cell>
          <cell r="G324">
            <v>0</v>
          </cell>
        </row>
        <row r="325">
          <cell r="A325">
            <v>5</v>
          </cell>
          <cell r="G325">
            <v>0</v>
          </cell>
        </row>
        <row r="326">
          <cell r="A326">
            <v>5</v>
          </cell>
          <cell r="G326">
            <v>0</v>
          </cell>
        </row>
        <row r="327">
          <cell r="A327">
            <v>5</v>
          </cell>
          <cell r="G327">
            <v>0</v>
          </cell>
        </row>
        <row r="328">
          <cell r="A328">
            <v>5</v>
          </cell>
          <cell r="G328">
            <v>0</v>
          </cell>
        </row>
        <row r="329">
          <cell r="A329">
            <v>5</v>
          </cell>
          <cell r="G329">
            <v>0</v>
          </cell>
        </row>
        <row r="330">
          <cell r="A330">
            <v>5</v>
          </cell>
          <cell r="G330">
            <v>0</v>
          </cell>
        </row>
        <row r="331">
          <cell r="A331">
            <v>5</v>
          </cell>
          <cell r="G331">
            <v>0</v>
          </cell>
        </row>
        <row r="332">
          <cell r="A332">
            <v>5</v>
          </cell>
          <cell r="G332">
            <v>0</v>
          </cell>
        </row>
        <row r="333">
          <cell r="A333">
            <v>5</v>
          </cell>
          <cell r="G333">
            <v>0</v>
          </cell>
        </row>
        <row r="334">
          <cell r="A334">
            <v>5</v>
          </cell>
          <cell r="G334">
            <v>0</v>
          </cell>
        </row>
        <row r="335">
          <cell r="A335">
            <v>5</v>
          </cell>
          <cell r="G335">
            <v>0</v>
          </cell>
        </row>
        <row r="336">
          <cell r="A336">
            <v>5</v>
          </cell>
          <cell r="G336">
            <v>0</v>
          </cell>
        </row>
        <row r="337">
          <cell r="A337">
            <v>5</v>
          </cell>
          <cell r="G337">
            <v>0</v>
          </cell>
        </row>
        <row r="338">
          <cell r="A338">
            <v>5</v>
          </cell>
          <cell r="G338">
            <v>0</v>
          </cell>
        </row>
        <row r="339">
          <cell r="A339">
            <v>5</v>
          </cell>
          <cell r="G339">
            <v>0</v>
          </cell>
        </row>
        <row r="340">
          <cell r="A340">
            <v>5</v>
          </cell>
          <cell r="G340">
            <v>0</v>
          </cell>
        </row>
        <row r="341">
          <cell r="A341">
            <v>5</v>
          </cell>
          <cell r="G341">
            <v>0</v>
          </cell>
        </row>
        <row r="342">
          <cell r="A342">
            <v>5</v>
          </cell>
          <cell r="G342">
            <v>0</v>
          </cell>
        </row>
        <row r="343">
          <cell r="A343">
            <v>5</v>
          </cell>
          <cell r="G343">
            <v>0</v>
          </cell>
        </row>
        <row r="344">
          <cell r="A344">
            <v>5</v>
          </cell>
          <cell r="G344">
            <v>0</v>
          </cell>
        </row>
        <row r="345">
          <cell r="A345">
            <v>5</v>
          </cell>
          <cell r="G345">
            <v>0</v>
          </cell>
        </row>
        <row r="346">
          <cell r="A346">
            <v>5</v>
          </cell>
          <cell r="G346">
            <v>0</v>
          </cell>
        </row>
        <row r="347">
          <cell r="A347">
            <v>5</v>
          </cell>
          <cell r="G347">
            <v>0</v>
          </cell>
        </row>
        <row r="348">
          <cell r="A348">
            <v>5</v>
          </cell>
          <cell r="G348">
            <v>0</v>
          </cell>
        </row>
        <row r="349">
          <cell r="A349">
            <v>5</v>
          </cell>
          <cell r="G349">
            <v>0</v>
          </cell>
        </row>
        <row r="350">
          <cell r="A350">
            <v>5</v>
          </cell>
          <cell r="G350">
            <v>0</v>
          </cell>
        </row>
        <row r="351">
          <cell r="A351">
            <v>5</v>
          </cell>
          <cell r="G351">
            <v>0</v>
          </cell>
        </row>
        <row r="352">
          <cell r="A352">
            <v>5</v>
          </cell>
          <cell r="G352">
            <v>0</v>
          </cell>
        </row>
        <row r="353">
          <cell r="A353">
            <v>5</v>
          </cell>
          <cell r="G353">
            <v>0</v>
          </cell>
        </row>
        <row r="354">
          <cell r="A354">
            <v>5</v>
          </cell>
          <cell r="G354">
            <v>0</v>
          </cell>
        </row>
        <row r="355">
          <cell r="A355">
            <v>5</v>
          </cell>
          <cell r="G355">
            <v>0</v>
          </cell>
        </row>
        <row r="356">
          <cell r="A356">
            <v>5</v>
          </cell>
          <cell r="G356">
            <v>0</v>
          </cell>
        </row>
        <row r="357">
          <cell r="A357">
            <v>5</v>
          </cell>
          <cell r="G357">
            <v>0</v>
          </cell>
        </row>
        <row r="358">
          <cell r="A358">
            <v>5</v>
          </cell>
          <cell r="G358">
            <v>0</v>
          </cell>
        </row>
        <row r="359">
          <cell r="A359">
            <v>5</v>
          </cell>
          <cell r="G359">
            <v>0</v>
          </cell>
        </row>
        <row r="360">
          <cell r="A360">
            <v>5</v>
          </cell>
          <cell r="G360">
            <v>0</v>
          </cell>
        </row>
        <row r="361">
          <cell r="A361">
            <v>5</v>
          </cell>
          <cell r="G361">
            <v>0</v>
          </cell>
        </row>
        <row r="362">
          <cell r="A362">
            <v>5</v>
          </cell>
          <cell r="G362">
            <v>0</v>
          </cell>
        </row>
        <row r="363">
          <cell r="A363">
            <v>5</v>
          </cell>
          <cell r="G363">
            <v>0</v>
          </cell>
        </row>
        <row r="364">
          <cell r="A364">
            <v>5</v>
          </cell>
          <cell r="G364">
            <v>0</v>
          </cell>
        </row>
        <row r="365">
          <cell r="A365">
            <v>5</v>
          </cell>
          <cell r="G365">
            <v>0</v>
          </cell>
        </row>
        <row r="366">
          <cell r="A366">
            <v>5</v>
          </cell>
          <cell r="G366">
            <v>0</v>
          </cell>
        </row>
        <row r="367">
          <cell r="A367">
            <v>5</v>
          </cell>
          <cell r="G367">
            <v>0</v>
          </cell>
        </row>
        <row r="368">
          <cell r="A368">
            <v>5</v>
          </cell>
          <cell r="G368">
            <v>0</v>
          </cell>
        </row>
        <row r="369">
          <cell r="A369">
            <v>5</v>
          </cell>
          <cell r="G369">
            <v>0</v>
          </cell>
        </row>
        <row r="370">
          <cell r="A370">
            <v>5</v>
          </cell>
          <cell r="G370">
            <v>0</v>
          </cell>
        </row>
        <row r="371">
          <cell r="A371">
            <v>5</v>
          </cell>
          <cell r="G371">
            <v>0</v>
          </cell>
        </row>
        <row r="372">
          <cell r="A372">
            <v>5</v>
          </cell>
          <cell r="G372">
            <v>0</v>
          </cell>
        </row>
        <row r="373">
          <cell r="A373">
            <v>5</v>
          </cell>
          <cell r="G373">
            <v>0</v>
          </cell>
        </row>
        <row r="374">
          <cell r="A374">
            <v>5</v>
          </cell>
          <cell r="G374">
            <v>0</v>
          </cell>
        </row>
        <row r="375">
          <cell r="A375">
            <v>5</v>
          </cell>
          <cell r="G375">
            <v>0</v>
          </cell>
        </row>
        <row r="376">
          <cell r="A376">
            <v>5</v>
          </cell>
          <cell r="G376">
            <v>0</v>
          </cell>
        </row>
        <row r="377">
          <cell r="A377">
            <v>5</v>
          </cell>
          <cell r="G377">
            <v>0</v>
          </cell>
        </row>
        <row r="378">
          <cell r="A378">
            <v>5</v>
          </cell>
          <cell r="G378">
            <v>0</v>
          </cell>
        </row>
        <row r="379">
          <cell r="A379">
            <v>5</v>
          </cell>
          <cell r="G379">
            <v>0</v>
          </cell>
        </row>
        <row r="380">
          <cell r="A380">
            <v>5</v>
          </cell>
          <cell r="G380">
            <v>0</v>
          </cell>
        </row>
        <row r="381">
          <cell r="A381">
            <v>5</v>
          </cell>
          <cell r="G381">
            <v>0</v>
          </cell>
        </row>
        <row r="382">
          <cell r="A382">
            <v>5</v>
          </cell>
          <cell r="G382">
            <v>0</v>
          </cell>
        </row>
        <row r="383">
          <cell r="A383">
            <v>5</v>
          </cell>
          <cell r="G383">
            <v>0</v>
          </cell>
        </row>
        <row r="384">
          <cell r="A384">
            <v>5</v>
          </cell>
          <cell r="G384">
            <v>0</v>
          </cell>
        </row>
        <row r="385">
          <cell r="A385">
            <v>5</v>
          </cell>
          <cell r="G385">
            <v>0</v>
          </cell>
        </row>
        <row r="386">
          <cell r="A386">
            <v>5</v>
          </cell>
          <cell r="G386">
            <v>0</v>
          </cell>
        </row>
        <row r="387">
          <cell r="A387">
            <v>5</v>
          </cell>
          <cell r="G387">
            <v>0</v>
          </cell>
        </row>
        <row r="388">
          <cell r="A388">
            <v>5</v>
          </cell>
          <cell r="G388">
            <v>0</v>
          </cell>
        </row>
        <row r="389">
          <cell r="A389">
            <v>5</v>
          </cell>
          <cell r="G389">
            <v>0</v>
          </cell>
        </row>
        <row r="390">
          <cell r="A390">
            <v>5</v>
          </cell>
          <cell r="G390">
            <v>0</v>
          </cell>
        </row>
        <row r="391">
          <cell r="A391">
            <v>5</v>
          </cell>
          <cell r="G391">
            <v>0</v>
          </cell>
        </row>
        <row r="392">
          <cell r="A392">
            <v>5</v>
          </cell>
          <cell r="G392">
            <v>0</v>
          </cell>
        </row>
        <row r="393">
          <cell r="A393">
            <v>5</v>
          </cell>
          <cell r="G393">
            <v>0</v>
          </cell>
        </row>
        <row r="394">
          <cell r="A394">
            <v>5</v>
          </cell>
          <cell r="G394">
            <v>0</v>
          </cell>
        </row>
        <row r="395">
          <cell r="A395">
            <v>5</v>
          </cell>
          <cell r="G395">
            <v>0</v>
          </cell>
        </row>
        <row r="396">
          <cell r="A396">
            <v>5</v>
          </cell>
          <cell r="G396">
            <v>0</v>
          </cell>
        </row>
        <row r="397">
          <cell r="A397">
            <v>5</v>
          </cell>
          <cell r="G397">
            <v>0</v>
          </cell>
        </row>
        <row r="398">
          <cell r="A398">
            <v>5</v>
          </cell>
          <cell r="G398">
            <v>0</v>
          </cell>
        </row>
        <row r="399">
          <cell r="A399">
            <v>5</v>
          </cell>
          <cell r="G399">
            <v>0</v>
          </cell>
        </row>
        <row r="400">
          <cell r="A400">
            <v>5</v>
          </cell>
          <cell r="G400">
            <v>0</v>
          </cell>
        </row>
        <row r="401">
          <cell r="A401">
            <v>5</v>
          </cell>
          <cell r="G401">
            <v>0</v>
          </cell>
        </row>
        <row r="402">
          <cell r="A402">
            <v>5</v>
          </cell>
          <cell r="G402">
            <v>0</v>
          </cell>
        </row>
        <row r="403">
          <cell r="A403">
            <v>5</v>
          </cell>
          <cell r="G403">
            <v>0</v>
          </cell>
        </row>
        <row r="404">
          <cell r="A404">
            <v>5</v>
          </cell>
          <cell r="G404">
            <v>0</v>
          </cell>
        </row>
        <row r="405">
          <cell r="A405">
            <v>5</v>
          </cell>
          <cell r="G405">
            <v>0</v>
          </cell>
        </row>
        <row r="406">
          <cell r="A406">
            <v>5</v>
          </cell>
          <cell r="G406">
            <v>0</v>
          </cell>
        </row>
        <row r="407">
          <cell r="A407">
            <v>5</v>
          </cell>
          <cell r="G407">
            <v>0</v>
          </cell>
        </row>
        <row r="408">
          <cell r="A408">
            <v>5</v>
          </cell>
          <cell r="G408">
            <v>0</v>
          </cell>
        </row>
        <row r="409">
          <cell r="A409">
            <v>5</v>
          </cell>
          <cell r="G409">
            <v>0</v>
          </cell>
        </row>
        <row r="410">
          <cell r="A410">
            <v>5</v>
          </cell>
          <cell r="G410">
            <v>0</v>
          </cell>
        </row>
        <row r="411">
          <cell r="A411">
            <v>5</v>
          </cell>
          <cell r="G411">
            <v>0</v>
          </cell>
        </row>
        <row r="412">
          <cell r="A412">
            <v>5</v>
          </cell>
          <cell r="G412">
            <v>0</v>
          </cell>
        </row>
        <row r="413">
          <cell r="A413">
            <v>5</v>
          </cell>
          <cell r="G413">
            <v>0</v>
          </cell>
        </row>
        <row r="414">
          <cell r="A414">
            <v>5</v>
          </cell>
          <cell r="G414">
            <v>0</v>
          </cell>
        </row>
        <row r="415">
          <cell r="A415">
            <v>5</v>
          </cell>
          <cell r="G415">
            <v>0</v>
          </cell>
        </row>
        <row r="416">
          <cell r="A416">
            <v>5</v>
          </cell>
          <cell r="G416">
            <v>0</v>
          </cell>
        </row>
        <row r="417">
          <cell r="A417">
            <v>5</v>
          </cell>
          <cell r="G417">
            <v>0</v>
          </cell>
        </row>
        <row r="418">
          <cell r="A418">
            <v>5</v>
          </cell>
          <cell r="G418">
            <v>0</v>
          </cell>
        </row>
        <row r="419">
          <cell r="A419">
            <v>5</v>
          </cell>
          <cell r="G419">
            <v>0</v>
          </cell>
        </row>
        <row r="420">
          <cell r="A420">
            <v>5</v>
          </cell>
          <cell r="G420">
            <v>0</v>
          </cell>
        </row>
        <row r="421">
          <cell r="A421">
            <v>6</v>
          </cell>
          <cell r="G421">
            <v>0</v>
          </cell>
        </row>
        <row r="422">
          <cell r="A422">
            <v>6</v>
          </cell>
          <cell r="G422">
            <v>0</v>
          </cell>
        </row>
        <row r="423">
          <cell r="A423">
            <v>6</v>
          </cell>
          <cell r="G423">
            <v>0</v>
          </cell>
        </row>
        <row r="424">
          <cell r="A424">
            <v>6</v>
          </cell>
          <cell r="G424">
            <v>0</v>
          </cell>
        </row>
        <row r="425">
          <cell r="A425">
            <v>6</v>
          </cell>
          <cell r="G425">
            <v>0</v>
          </cell>
        </row>
        <row r="426">
          <cell r="A426">
            <v>6</v>
          </cell>
          <cell r="G426">
            <v>0</v>
          </cell>
        </row>
        <row r="427">
          <cell r="A427">
            <v>6</v>
          </cell>
          <cell r="G427">
            <v>0</v>
          </cell>
        </row>
        <row r="428">
          <cell r="A428">
            <v>6</v>
          </cell>
          <cell r="G428">
            <v>0</v>
          </cell>
        </row>
        <row r="429">
          <cell r="A429">
            <v>6</v>
          </cell>
          <cell r="G429">
            <v>0</v>
          </cell>
        </row>
        <row r="430">
          <cell r="A430">
            <v>6</v>
          </cell>
          <cell r="G430">
            <v>0</v>
          </cell>
        </row>
        <row r="431">
          <cell r="A431">
            <v>6</v>
          </cell>
          <cell r="G431">
            <v>0</v>
          </cell>
        </row>
        <row r="432">
          <cell r="A432">
            <v>6</v>
          </cell>
          <cell r="G432">
            <v>0</v>
          </cell>
        </row>
        <row r="433">
          <cell r="A433">
            <v>6</v>
          </cell>
          <cell r="G433">
            <v>0</v>
          </cell>
        </row>
        <row r="434">
          <cell r="A434">
            <v>6</v>
          </cell>
          <cell r="G434">
            <v>0</v>
          </cell>
        </row>
        <row r="435">
          <cell r="A435">
            <v>6</v>
          </cell>
          <cell r="G435">
            <v>0</v>
          </cell>
        </row>
        <row r="436">
          <cell r="A436">
            <v>6</v>
          </cell>
          <cell r="G436">
            <v>0</v>
          </cell>
        </row>
        <row r="437">
          <cell r="A437">
            <v>6</v>
          </cell>
          <cell r="G437">
            <v>0</v>
          </cell>
        </row>
        <row r="438">
          <cell r="A438">
            <v>6</v>
          </cell>
          <cell r="G438">
            <v>0</v>
          </cell>
        </row>
        <row r="439">
          <cell r="A439">
            <v>6</v>
          </cell>
          <cell r="G439">
            <v>0</v>
          </cell>
        </row>
        <row r="440">
          <cell r="A440">
            <v>6</v>
          </cell>
          <cell r="G440">
            <v>0</v>
          </cell>
        </row>
        <row r="441">
          <cell r="A441">
            <v>6</v>
          </cell>
          <cell r="G441">
            <v>0</v>
          </cell>
        </row>
        <row r="442">
          <cell r="A442">
            <v>6</v>
          </cell>
          <cell r="G442">
            <v>0</v>
          </cell>
        </row>
        <row r="443">
          <cell r="A443">
            <v>6</v>
          </cell>
          <cell r="G443">
            <v>0</v>
          </cell>
        </row>
        <row r="444">
          <cell r="A444">
            <v>6</v>
          </cell>
          <cell r="G444">
            <v>0</v>
          </cell>
        </row>
        <row r="445">
          <cell r="A445">
            <v>6</v>
          </cell>
          <cell r="G445">
            <v>0</v>
          </cell>
        </row>
        <row r="446">
          <cell r="A446">
            <v>6</v>
          </cell>
          <cell r="G446">
            <v>0</v>
          </cell>
        </row>
        <row r="447">
          <cell r="A447">
            <v>6</v>
          </cell>
          <cell r="G447">
            <v>0</v>
          </cell>
        </row>
        <row r="448">
          <cell r="A448">
            <v>6</v>
          </cell>
          <cell r="G448">
            <v>0</v>
          </cell>
        </row>
        <row r="449">
          <cell r="A449">
            <v>6</v>
          </cell>
          <cell r="G449">
            <v>0</v>
          </cell>
        </row>
        <row r="450">
          <cell r="A450">
            <v>6</v>
          </cell>
          <cell r="G450">
            <v>0</v>
          </cell>
        </row>
        <row r="451">
          <cell r="A451">
            <v>6</v>
          </cell>
          <cell r="G451">
            <v>0</v>
          </cell>
        </row>
        <row r="452">
          <cell r="A452">
            <v>6</v>
          </cell>
          <cell r="G452">
            <v>0</v>
          </cell>
        </row>
        <row r="453">
          <cell r="A453">
            <v>6</v>
          </cell>
          <cell r="G453">
            <v>0</v>
          </cell>
        </row>
        <row r="454">
          <cell r="A454">
            <v>6</v>
          </cell>
          <cell r="G454">
            <v>0</v>
          </cell>
        </row>
        <row r="455">
          <cell r="A455">
            <v>6</v>
          </cell>
          <cell r="G455">
            <v>0</v>
          </cell>
        </row>
        <row r="456">
          <cell r="A456">
            <v>6</v>
          </cell>
          <cell r="G456">
            <v>0</v>
          </cell>
        </row>
        <row r="457">
          <cell r="A457">
            <v>6</v>
          </cell>
          <cell r="G457">
            <v>0</v>
          </cell>
        </row>
        <row r="458">
          <cell r="A458">
            <v>6</v>
          </cell>
          <cell r="G458">
            <v>0</v>
          </cell>
        </row>
        <row r="459">
          <cell r="A459">
            <v>6</v>
          </cell>
          <cell r="G459">
            <v>0</v>
          </cell>
        </row>
        <row r="460">
          <cell r="A460">
            <v>6</v>
          </cell>
          <cell r="G460">
            <v>0</v>
          </cell>
        </row>
        <row r="461">
          <cell r="A461">
            <v>6</v>
          </cell>
          <cell r="G461">
            <v>0</v>
          </cell>
        </row>
        <row r="462">
          <cell r="A462">
            <v>6</v>
          </cell>
          <cell r="G462">
            <v>0</v>
          </cell>
        </row>
        <row r="463">
          <cell r="A463">
            <v>6</v>
          </cell>
          <cell r="G463">
            <v>0</v>
          </cell>
        </row>
        <row r="464">
          <cell r="A464">
            <v>6</v>
          </cell>
          <cell r="G464">
            <v>0</v>
          </cell>
        </row>
        <row r="465">
          <cell r="A465">
            <v>6</v>
          </cell>
          <cell r="G465">
            <v>0</v>
          </cell>
        </row>
        <row r="466">
          <cell r="A466">
            <v>6</v>
          </cell>
          <cell r="G466">
            <v>0</v>
          </cell>
        </row>
        <row r="467">
          <cell r="A467">
            <v>6</v>
          </cell>
          <cell r="G467">
            <v>0</v>
          </cell>
        </row>
        <row r="468">
          <cell r="A468">
            <v>7</v>
          </cell>
          <cell r="G468">
            <v>0</v>
          </cell>
        </row>
        <row r="469">
          <cell r="A469">
            <v>7</v>
          </cell>
          <cell r="G469">
            <v>0</v>
          </cell>
        </row>
        <row r="470">
          <cell r="A470">
            <v>7</v>
          </cell>
          <cell r="G470">
            <v>0</v>
          </cell>
        </row>
        <row r="471">
          <cell r="A471">
            <v>7</v>
          </cell>
          <cell r="G471">
            <v>0</v>
          </cell>
        </row>
        <row r="472">
          <cell r="A472">
            <v>7</v>
          </cell>
          <cell r="G472">
            <v>0</v>
          </cell>
        </row>
        <row r="473">
          <cell r="A473">
            <v>7</v>
          </cell>
          <cell r="G473">
            <v>0</v>
          </cell>
        </row>
        <row r="474">
          <cell r="A474">
            <v>7</v>
          </cell>
          <cell r="G474">
            <v>0</v>
          </cell>
        </row>
        <row r="475">
          <cell r="A475">
            <v>7</v>
          </cell>
          <cell r="G475">
            <v>0</v>
          </cell>
        </row>
        <row r="476">
          <cell r="A476">
            <v>7</v>
          </cell>
          <cell r="G476">
            <v>0</v>
          </cell>
        </row>
        <row r="477">
          <cell r="A477">
            <v>7</v>
          </cell>
          <cell r="G477">
            <v>0</v>
          </cell>
        </row>
        <row r="478">
          <cell r="A478">
            <v>7</v>
          </cell>
          <cell r="G478">
            <v>0</v>
          </cell>
        </row>
        <row r="479">
          <cell r="A479">
            <v>7</v>
          </cell>
          <cell r="G479">
            <v>0</v>
          </cell>
        </row>
        <row r="480">
          <cell r="A480">
            <v>7</v>
          </cell>
          <cell r="G480">
            <v>0</v>
          </cell>
        </row>
        <row r="481">
          <cell r="A481">
            <v>7</v>
          </cell>
          <cell r="G481">
            <v>0</v>
          </cell>
        </row>
        <row r="482">
          <cell r="A482">
            <v>7</v>
          </cell>
          <cell r="G482">
            <v>0</v>
          </cell>
        </row>
        <row r="483">
          <cell r="A483">
            <v>7</v>
          </cell>
          <cell r="G483">
            <v>0</v>
          </cell>
        </row>
        <row r="484">
          <cell r="A484">
            <v>7</v>
          </cell>
          <cell r="G484">
            <v>0</v>
          </cell>
        </row>
        <row r="485">
          <cell r="A485">
            <v>7</v>
          </cell>
          <cell r="G485">
            <v>0</v>
          </cell>
        </row>
        <row r="486">
          <cell r="A486">
            <v>7</v>
          </cell>
          <cell r="G486">
            <v>0</v>
          </cell>
        </row>
        <row r="487">
          <cell r="A487">
            <v>7</v>
          </cell>
          <cell r="G487">
            <v>0</v>
          </cell>
        </row>
        <row r="488">
          <cell r="A488">
            <v>7</v>
          </cell>
          <cell r="G488">
            <v>0</v>
          </cell>
        </row>
        <row r="489">
          <cell r="A489">
            <v>7</v>
          </cell>
          <cell r="G489">
            <v>0</v>
          </cell>
        </row>
        <row r="490">
          <cell r="A490">
            <v>7</v>
          </cell>
          <cell r="G490">
            <v>0</v>
          </cell>
        </row>
        <row r="491">
          <cell r="A491">
            <v>7</v>
          </cell>
          <cell r="G491">
            <v>0</v>
          </cell>
        </row>
        <row r="492">
          <cell r="A492">
            <v>7</v>
          </cell>
          <cell r="G492">
            <v>0</v>
          </cell>
        </row>
        <row r="493">
          <cell r="A493">
            <v>7</v>
          </cell>
          <cell r="G493">
            <v>0</v>
          </cell>
        </row>
        <row r="494">
          <cell r="A494">
            <v>7</v>
          </cell>
          <cell r="G494">
            <v>0</v>
          </cell>
        </row>
        <row r="495">
          <cell r="A495">
            <v>7</v>
          </cell>
          <cell r="G495">
            <v>0</v>
          </cell>
        </row>
        <row r="496">
          <cell r="A496">
            <v>7</v>
          </cell>
          <cell r="G496">
            <v>0</v>
          </cell>
        </row>
        <row r="497">
          <cell r="A497">
            <v>7</v>
          </cell>
          <cell r="G497">
            <v>0</v>
          </cell>
        </row>
        <row r="498">
          <cell r="A498">
            <v>7</v>
          </cell>
          <cell r="G498">
            <v>0</v>
          </cell>
        </row>
        <row r="499">
          <cell r="A499">
            <v>7</v>
          </cell>
          <cell r="G499">
            <v>0</v>
          </cell>
        </row>
        <row r="500">
          <cell r="A500">
            <v>7</v>
          </cell>
          <cell r="G500">
            <v>0</v>
          </cell>
        </row>
        <row r="501">
          <cell r="A501">
            <v>7</v>
          </cell>
          <cell r="G501">
            <v>0</v>
          </cell>
        </row>
        <row r="502">
          <cell r="A502">
            <v>7</v>
          </cell>
          <cell r="G502">
            <v>0</v>
          </cell>
        </row>
        <row r="503">
          <cell r="A503">
            <v>7</v>
          </cell>
          <cell r="G503">
            <v>0</v>
          </cell>
        </row>
        <row r="504">
          <cell r="A504">
            <v>7</v>
          </cell>
          <cell r="G504">
            <v>0</v>
          </cell>
        </row>
        <row r="505">
          <cell r="A505">
            <v>8</v>
          </cell>
          <cell r="G505">
            <v>0</v>
          </cell>
        </row>
        <row r="506">
          <cell r="A506">
            <v>8</v>
          </cell>
          <cell r="G506">
            <v>0</v>
          </cell>
        </row>
        <row r="507">
          <cell r="A507">
            <v>8</v>
          </cell>
          <cell r="G507">
            <v>0</v>
          </cell>
        </row>
        <row r="508">
          <cell r="A508">
            <v>8</v>
          </cell>
          <cell r="G508">
            <v>0</v>
          </cell>
        </row>
        <row r="509">
          <cell r="A509">
            <v>8</v>
          </cell>
          <cell r="G509">
            <v>0</v>
          </cell>
        </row>
        <row r="510">
          <cell r="A510">
            <v>8</v>
          </cell>
          <cell r="G510">
            <v>0</v>
          </cell>
        </row>
        <row r="511">
          <cell r="A511">
            <v>8</v>
          </cell>
          <cell r="G511">
            <v>0</v>
          </cell>
        </row>
        <row r="512">
          <cell r="A512">
            <v>8</v>
          </cell>
          <cell r="G512">
            <v>0</v>
          </cell>
        </row>
        <row r="513">
          <cell r="A513">
            <v>8</v>
          </cell>
          <cell r="G513">
            <v>0</v>
          </cell>
        </row>
        <row r="514">
          <cell r="A514">
            <v>8</v>
          </cell>
          <cell r="G514">
            <v>0</v>
          </cell>
        </row>
        <row r="515">
          <cell r="A515">
            <v>8</v>
          </cell>
          <cell r="G515">
            <v>0</v>
          </cell>
        </row>
        <row r="516">
          <cell r="A516">
            <v>8</v>
          </cell>
          <cell r="G516">
            <v>0</v>
          </cell>
        </row>
        <row r="517">
          <cell r="A517">
            <v>8</v>
          </cell>
          <cell r="G517">
            <v>0</v>
          </cell>
        </row>
        <row r="518">
          <cell r="A518">
            <v>8</v>
          </cell>
          <cell r="G518">
            <v>0</v>
          </cell>
        </row>
        <row r="519">
          <cell r="A519">
            <v>8</v>
          </cell>
          <cell r="G519">
            <v>0</v>
          </cell>
        </row>
        <row r="520">
          <cell r="A520">
            <v>8</v>
          </cell>
          <cell r="G520">
            <v>0</v>
          </cell>
        </row>
        <row r="521">
          <cell r="A521">
            <v>8</v>
          </cell>
          <cell r="G521">
            <v>0</v>
          </cell>
        </row>
        <row r="522">
          <cell r="A522">
            <v>8</v>
          </cell>
          <cell r="G522">
            <v>0</v>
          </cell>
        </row>
        <row r="523">
          <cell r="A523">
            <v>8</v>
          </cell>
          <cell r="G523">
            <v>0</v>
          </cell>
        </row>
        <row r="524">
          <cell r="A524">
            <v>8</v>
          </cell>
          <cell r="G524">
            <v>0</v>
          </cell>
        </row>
        <row r="525">
          <cell r="A525">
            <v>8</v>
          </cell>
          <cell r="G525">
            <v>0</v>
          </cell>
        </row>
        <row r="526">
          <cell r="A526">
            <v>8</v>
          </cell>
          <cell r="G526">
            <v>0</v>
          </cell>
        </row>
        <row r="527">
          <cell r="A527">
            <v>8</v>
          </cell>
          <cell r="G527">
            <v>0</v>
          </cell>
        </row>
        <row r="528">
          <cell r="A528">
            <v>8</v>
          </cell>
          <cell r="G528">
            <v>0</v>
          </cell>
        </row>
        <row r="529">
          <cell r="A529">
            <v>8</v>
          </cell>
          <cell r="G529">
            <v>0</v>
          </cell>
        </row>
        <row r="530">
          <cell r="A530">
            <v>8</v>
          </cell>
          <cell r="G530">
            <v>0</v>
          </cell>
        </row>
        <row r="531">
          <cell r="A531">
            <v>8</v>
          </cell>
          <cell r="G531">
            <v>0</v>
          </cell>
        </row>
        <row r="532">
          <cell r="A532">
            <v>8</v>
          </cell>
          <cell r="G532">
            <v>0</v>
          </cell>
        </row>
        <row r="533">
          <cell r="A533">
            <v>8</v>
          </cell>
          <cell r="G533">
            <v>0</v>
          </cell>
        </row>
        <row r="534">
          <cell r="A534">
            <v>8</v>
          </cell>
          <cell r="G534">
            <v>0</v>
          </cell>
        </row>
        <row r="535">
          <cell r="A535">
            <v>8</v>
          </cell>
          <cell r="G535">
            <v>0</v>
          </cell>
        </row>
        <row r="536">
          <cell r="A536">
            <v>8</v>
          </cell>
          <cell r="G536">
            <v>0</v>
          </cell>
        </row>
        <row r="537">
          <cell r="A537">
            <v>8</v>
          </cell>
          <cell r="G537">
            <v>0</v>
          </cell>
        </row>
        <row r="538">
          <cell r="A538">
            <v>8</v>
          </cell>
          <cell r="G538">
            <v>0</v>
          </cell>
        </row>
        <row r="539">
          <cell r="A539">
            <v>8</v>
          </cell>
          <cell r="G539">
            <v>0</v>
          </cell>
        </row>
        <row r="540">
          <cell r="A540">
            <v>8</v>
          </cell>
          <cell r="G540">
            <v>0</v>
          </cell>
        </row>
        <row r="541">
          <cell r="A541">
            <v>8</v>
          </cell>
          <cell r="G541">
            <v>0</v>
          </cell>
        </row>
        <row r="542">
          <cell r="A542">
            <v>8</v>
          </cell>
          <cell r="G542">
            <v>0</v>
          </cell>
        </row>
        <row r="543">
          <cell r="A543">
            <v>8</v>
          </cell>
          <cell r="G543">
            <v>0</v>
          </cell>
        </row>
        <row r="544">
          <cell r="A544">
            <v>8</v>
          </cell>
          <cell r="G544">
            <v>0</v>
          </cell>
        </row>
        <row r="545">
          <cell r="A545">
            <v>8</v>
          </cell>
          <cell r="G545">
            <v>0</v>
          </cell>
        </row>
        <row r="546">
          <cell r="A546">
            <v>8</v>
          </cell>
          <cell r="G546">
            <v>0</v>
          </cell>
        </row>
        <row r="547">
          <cell r="A547">
            <v>8</v>
          </cell>
          <cell r="G547">
            <v>0</v>
          </cell>
        </row>
        <row r="548">
          <cell r="A548">
            <v>8</v>
          </cell>
          <cell r="G548">
            <v>0</v>
          </cell>
        </row>
        <row r="549">
          <cell r="A549">
            <v>8</v>
          </cell>
          <cell r="G549">
            <v>0</v>
          </cell>
        </row>
        <row r="550">
          <cell r="A550">
            <v>8</v>
          </cell>
          <cell r="G550">
            <v>0</v>
          </cell>
        </row>
        <row r="551">
          <cell r="A551">
            <v>8</v>
          </cell>
          <cell r="G551">
            <v>0</v>
          </cell>
        </row>
        <row r="552">
          <cell r="A552">
            <v>8</v>
          </cell>
          <cell r="G552">
            <v>0</v>
          </cell>
        </row>
        <row r="553">
          <cell r="A553">
            <v>8</v>
          </cell>
          <cell r="G553">
            <v>0</v>
          </cell>
        </row>
        <row r="554">
          <cell r="A554">
            <v>8</v>
          </cell>
          <cell r="G554">
            <v>0</v>
          </cell>
        </row>
        <row r="555">
          <cell r="A555">
            <v>8</v>
          </cell>
          <cell r="G555">
            <v>0</v>
          </cell>
        </row>
        <row r="556">
          <cell r="A556">
            <v>9</v>
          </cell>
          <cell r="G556">
            <v>0</v>
          </cell>
        </row>
        <row r="557">
          <cell r="A557">
            <v>9</v>
          </cell>
          <cell r="G557">
            <v>0</v>
          </cell>
        </row>
        <row r="558">
          <cell r="A558">
            <v>9</v>
          </cell>
          <cell r="G558">
            <v>0</v>
          </cell>
        </row>
        <row r="559">
          <cell r="A559">
            <v>9</v>
          </cell>
          <cell r="G559">
            <v>0</v>
          </cell>
        </row>
        <row r="560">
          <cell r="A560">
            <v>9</v>
          </cell>
          <cell r="G560">
            <v>0</v>
          </cell>
        </row>
        <row r="561">
          <cell r="A561">
            <v>9</v>
          </cell>
          <cell r="G561">
            <v>0</v>
          </cell>
        </row>
        <row r="562">
          <cell r="A562">
            <v>9</v>
          </cell>
          <cell r="G562">
            <v>0</v>
          </cell>
        </row>
        <row r="563">
          <cell r="A563">
            <v>9</v>
          </cell>
          <cell r="G563">
            <v>0</v>
          </cell>
        </row>
        <row r="564">
          <cell r="A564">
            <v>9</v>
          </cell>
          <cell r="G564">
            <v>0</v>
          </cell>
        </row>
        <row r="565">
          <cell r="A565">
            <v>9</v>
          </cell>
          <cell r="G565">
            <v>0</v>
          </cell>
        </row>
        <row r="566">
          <cell r="A566">
            <v>9</v>
          </cell>
          <cell r="G566">
            <v>0</v>
          </cell>
        </row>
        <row r="567">
          <cell r="A567">
            <v>9</v>
          </cell>
          <cell r="G567">
            <v>0</v>
          </cell>
        </row>
        <row r="568">
          <cell r="A568">
            <v>9</v>
          </cell>
          <cell r="G568">
            <v>0</v>
          </cell>
        </row>
        <row r="569">
          <cell r="A569">
            <v>9</v>
          </cell>
          <cell r="G569">
            <v>0</v>
          </cell>
        </row>
        <row r="570">
          <cell r="A570">
            <v>9</v>
          </cell>
          <cell r="G570">
            <v>0</v>
          </cell>
        </row>
        <row r="571">
          <cell r="A571">
            <v>9</v>
          </cell>
          <cell r="G571">
            <v>0</v>
          </cell>
        </row>
        <row r="572">
          <cell r="A572">
            <v>9</v>
          </cell>
          <cell r="G572">
            <v>0</v>
          </cell>
        </row>
        <row r="573">
          <cell r="A573">
            <v>9</v>
          </cell>
          <cell r="G573">
            <v>0</v>
          </cell>
        </row>
        <row r="574">
          <cell r="A574">
            <v>9</v>
          </cell>
          <cell r="G574">
            <v>0</v>
          </cell>
        </row>
        <row r="575">
          <cell r="A575">
            <v>9</v>
          </cell>
          <cell r="G575">
            <v>0</v>
          </cell>
        </row>
        <row r="576">
          <cell r="A576">
            <v>9</v>
          </cell>
          <cell r="G576">
            <v>0</v>
          </cell>
        </row>
        <row r="577">
          <cell r="A577">
            <v>9</v>
          </cell>
          <cell r="G577">
            <v>0</v>
          </cell>
        </row>
        <row r="578">
          <cell r="A578">
            <v>9</v>
          </cell>
          <cell r="G578">
            <v>0</v>
          </cell>
        </row>
        <row r="579">
          <cell r="A579">
            <v>9</v>
          </cell>
          <cell r="G579">
            <v>0</v>
          </cell>
        </row>
        <row r="580">
          <cell r="A580">
            <v>9</v>
          </cell>
          <cell r="G580">
            <v>0</v>
          </cell>
        </row>
        <row r="581">
          <cell r="A581">
            <v>9</v>
          </cell>
          <cell r="G581">
            <v>0</v>
          </cell>
        </row>
        <row r="582">
          <cell r="A582">
            <v>9</v>
          </cell>
          <cell r="G582">
            <v>0</v>
          </cell>
        </row>
        <row r="583">
          <cell r="A583">
            <v>9</v>
          </cell>
          <cell r="G583">
            <v>0</v>
          </cell>
        </row>
        <row r="584">
          <cell r="A584">
            <v>9</v>
          </cell>
          <cell r="G584">
            <v>0</v>
          </cell>
        </row>
        <row r="585">
          <cell r="A585">
            <v>10</v>
          </cell>
          <cell r="G585">
            <v>0</v>
          </cell>
        </row>
        <row r="586">
          <cell r="A586">
            <v>10</v>
          </cell>
          <cell r="G586">
            <v>0</v>
          </cell>
        </row>
        <row r="587">
          <cell r="A587">
            <v>10</v>
          </cell>
          <cell r="G587">
            <v>0</v>
          </cell>
        </row>
        <row r="588">
          <cell r="A588">
            <v>10</v>
          </cell>
          <cell r="G588">
            <v>0</v>
          </cell>
        </row>
        <row r="589">
          <cell r="A589">
            <v>10</v>
          </cell>
          <cell r="G589">
            <v>0</v>
          </cell>
        </row>
        <row r="590">
          <cell r="A590">
            <v>10</v>
          </cell>
          <cell r="G590">
            <v>0</v>
          </cell>
        </row>
        <row r="591">
          <cell r="A591">
            <v>10</v>
          </cell>
          <cell r="G591">
            <v>0</v>
          </cell>
        </row>
        <row r="592">
          <cell r="A592">
            <v>10</v>
          </cell>
          <cell r="G592">
            <v>0</v>
          </cell>
        </row>
        <row r="593">
          <cell r="A593">
            <v>10</v>
          </cell>
          <cell r="G593">
            <v>0</v>
          </cell>
        </row>
        <row r="594">
          <cell r="A594">
            <v>10</v>
          </cell>
          <cell r="G594">
            <v>0</v>
          </cell>
        </row>
        <row r="595">
          <cell r="A595">
            <v>10</v>
          </cell>
          <cell r="G595">
            <v>0</v>
          </cell>
        </row>
        <row r="596">
          <cell r="A596">
            <v>10</v>
          </cell>
          <cell r="G596">
            <v>0</v>
          </cell>
        </row>
        <row r="597">
          <cell r="A597">
            <v>10</v>
          </cell>
          <cell r="G597">
            <v>0</v>
          </cell>
        </row>
        <row r="598">
          <cell r="A598">
            <v>10</v>
          </cell>
          <cell r="G598">
            <v>0</v>
          </cell>
        </row>
        <row r="599">
          <cell r="A599">
            <v>10</v>
          </cell>
          <cell r="G599">
            <v>0</v>
          </cell>
        </row>
        <row r="600">
          <cell r="A600">
            <v>10</v>
          </cell>
          <cell r="G600">
            <v>0</v>
          </cell>
        </row>
        <row r="601">
          <cell r="A601">
            <v>10</v>
          </cell>
          <cell r="G601">
            <v>0</v>
          </cell>
        </row>
        <row r="602">
          <cell r="A602">
            <v>10</v>
          </cell>
          <cell r="G602">
            <v>0</v>
          </cell>
        </row>
        <row r="603">
          <cell r="A603">
            <v>10</v>
          </cell>
          <cell r="G603">
            <v>0</v>
          </cell>
        </row>
        <row r="604">
          <cell r="A604">
            <v>10</v>
          </cell>
          <cell r="G604">
            <v>0</v>
          </cell>
        </row>
        <row r="605">
          <cell r="A605">
            <v>10</v>
          </cell>
          <cell r="G605">
            <v>0</v>
          </cell>
        </row>
        <row r="606">
          <cell r="A606">
            <v>10</v>
          </cell>
          <cell r="G606">
            <v>0</v>
          </cell>
        </row>
        <row r="607">
          <cell r="A607">
            <v>10</v>
          </cell>
          <cell r="G607">
            <v>0</v>
          </cell>
        </row>
        <row r="608">
          <cell r="A608">
            <v>10</v>
          </cell>
          <cell r="G608">
            <v>0</v>
          </cell>
        </row>
        <row r="609">
          <cell r="A609">
            <v>10</v>
          </cell>
          <cell r="G609">
            <v>0</v>
          </cell>
        </row>
        <row r="610">
          <cell r="A610">
            <v>10</v>
          </cell>
          <cell r="G610">
            <v>0</v>
          </cell>
        </row>
        <row r="611">
          <cell r="A611">
            <v>10</v>
          </cell>
          <cell r="G611">
            <v>0</v>
          </cell>
        </row>
        <row r="612">
          <cell r="A612">
            <v>10</v>
          </cell>
          <cell r="G612">
            <v>0</v>
          </cell>
        </row>
        <row r="613">
          <cell r="A613">
            <v>10</v>
          </cell>
          <cell r="G613">
            <v>0</v>
          </cell>
        </row>
        <row r="614">
          <cell r="A614">
            <v>10</v>
          </cell>
          <cell r="G614">
            <v>0</v>
          </cell>
        </row>
        <row r="615">
          <cell r="A615">
            <v>10</v>
          </cell>
          <cell r="G615">
            <v>0</v>
          </cell>
        </row>
        <row r="616">
          <cell r="A616">
            <v>10</v>
          </cell>
          <cell r="G616">
            <v>0</v>
          </cell>
        </row>
        <row r="617">
          <cell r="A617">
            <v>10</v>
          </cell>
          <cell r="G617">
            <v>0</v>
          </cell>
        </row>
        <row r="618">
          <cell r="A618">
            <v>10</v>
          </cell>
          <cell r="G618">
            <v>0</v>
          </cell>
        </row>
        <row r="619">
          <cell r="A619">
            <v>10</v>
          </cell>
          <cell r="G619">
            <v>0</v>
          </cell>
        </row>
        <row r="620">
          <cell r="A620">
            <v>10</v>
          </cell>
          <cell r="G620">
            <v>0</v>
          </cell>
        </row>
        <row r="621">
          <cell r="A621">
            <v>10</v>
          </cell>
          <cell r="G621">
            <v>0</v>
          </cell>
        </row>
        <row r="622">
          <cell r="A622">
            <v>10</v>
          </cell>
          <cell r="G622">
            <v>0</v>
          </cell>
        </row>
        <row r="623">
          <cell r="A623">
            <v>10</v>
          </cell>
          <cell r="G623">
            <v>0</v>
          </cell>
        </row>
        <row r="624">
          <cell r="A624">
            <v>10</v>
          </cell>
          <cell r="G624">
            <v>0</v>
          </cell>
        </row>
        <row r="625">
          <cell r="A625">
            <v>10</v>
          </cell>
          <cell r="G625">
            <v>0</v>
          </cell>
        </row>
        <row r="626">
          <cell r="A626">
            <v>10</v>
          </cell>
          <cell r="G626">
            <v>0</v>
          </cell>
        </row>
        <row r="627">
          <cell r="A627">
            <v>10</v>
          </cell>
          <cell r="G627">
            <v>0</v>
          </cell>
        </row>
        <row r="628">
          <cell r="A628">
            <v>10</v>
          </cell>
          <cell r="G628">
            <v>0</v>
          </cell>
        </row>
        <row r="629">
          <cell r="A629">
            <v>10</v>
          </cell>
          <cell r="G629">
            <v>0</v>
          </cell>
        </row>
        <row r="630">
          <cell r="A630">
            <v>10</v>
          </cell>
          <cell r="G630">
            <v>0</v>
          </cell>
        </row>
        <row r="631">
          <cell r="A631">
            <v>10</v>
          </cell>
          <cell r="G631">
            <v>0</v>
          </cell>
        </row>
        <row r="632">
          <cell r="A632">
            <v>10</v>
          </cell>
          <cell r="G632">
            <v>0</v>
          </cell>
        </row>
        <row r="633">
          <cell r="A633">
            <v>10</v>
          </cell>
          <cell r="G633">
            <v>0</v>
          </cell>
        </row>
        <row r="634">
          <cell r="A634">
            <v>10</v>
          </cell>
          <cell r="G634">
            <v>0</v>
          </cell>
        </row>
        <row r="635">
          <cell r="A635">
            <v>10</v>
          </cell>
          <cell r="G635">
            <v>0</v>
          </cell>
        </row>
        <row r="636">
          <cell r="A636">
            <v>10</v>
          </cell>
          <cell r="G636">
            <v>0</v>
          </cell>
        </row>
        <row r="637">
          <cell r="A637">
            <v>10</v>
          </cell>
          <cell r="G637">
            <v>0</v>
          </cell>
        </row>
        <row r="638">
          <cell r="A638">
            <v>10</v>
          </cell>
          <cell r="G638">
            <v>0</v>
          </cell>
        </row>
        <row r="639">
          <cell r="A639">
            <v>10</v>
          </cell>
          <cell r="G639">
            <v>0</v>
          </cell>
        </row>
        <row r="640">
          <cell r="A640">
            <v>10</v>
          </cell>
          <cell r="G640">
            <v>0</v>
          </cell>
        </row>
        <row r="641">
          <cell r="A641">
            <v>10</v>
          </cell>
          <cell r="G641">
            <v>0</v>
          </cell>
        </row>
        <row r="642">
          <cell r="A642">
            <v>10</v>
          </cell>
          <cell r="G642">
            <v>0</v>
          </cell>
        </row>
        <row r="643">
          <cell r="A643">
            <v>10</v>
          </cell>
          <cell r="G643">
            <v>0</v>
          </cell>
        </row>
        <row r="644">
          <cell r="A644">
            <v>10</v>
          </cell>
          <cell r="G644">
            <v>0</v>
          </cell>
        </row>
        <row r="645">
          <cell r="A645">
            <v>10</v>
          </cell>
          <cell r="G645">
            <v>0</v>
          </cell>
        </row>
        <row r="646">
          <cell r="A646">
            <v>10</v>
          </cell>
          <cell r="G646">
            <v>0</v>
          </cell>
        </row>
        <row r="647">
          <cell r="A647">
            <v>10</v>
          </cell>
          <cell r="G647">
            <v>0</v>
          </cell>
        </row>
        <row r="648">
          <cell r="A648">
            <v>10</v>
          </cell>
          <cell r="G648">
            <v>0</v>
          </cell>
        </row>
        <row r="649">
          <cell r="A649">
            <v>10</v>
          </cell>
          <cell r="G649">
            <v>0</v>
          </cell>
        </row>
        <row r="650">
          <cell r="A650">
            <v>10</v>
          </cell>
          <cell r="G650">
            <v>0</v>
          </cell>
        </row>
        <row r="651">
          <cell r="A651">
            <v>10</v>
          </cell>
          <cell r="G651">
            <v>0</v>
          </cell>
        </row>
        <row r="652">
          <cell r="A652">
            <v>10</v>
          </cell>
          <cell r="G652">
            <v>0</v>
          </cell>
        </row>
        <row r="653">
          <cell r="A653">
            <v>10</v>
          </cell>
          <cell r="G653">
            <v>0</v>
          </cell>
        </row>
        <row r="654">
          <cell r="A654">
            <v>10</v>
          </cell>
          <cell r="G654">
            <v>0</v>
          </cell>
        </row>
        <row r="655">
          <cell r="A655">
            <v>10</v>
          </cell>
          <cell r="G655">
            <v>0</v>
          </cell>
        </row>
        <row r="656">
          <cell r="A656">
            <v>10</v>
          </cell>
          <cell r="G656">
            <v>0</v>
          </cell>
        </row>
        <row r="657">
          <cell r="A657">
            <v>10</v>
          </cell>
          <cell r="G657">
            <v>0</v>
          </cell>
        </row>
        <row r="658">
          <cell r="A658">
            <v>10</v>
          </cell>
          <cell r="G658">
            <v>0</v>
          </cell>
        </row>
        <row r="659">
          <cell r="A659">
            <v>11</v>
          </cell>
          <cell r="G659">
            <v>0</v>
          </cell>
        </row>
        <row r="660">
          <cell r="A660">
            <v>11</v>
          </cell>
          <cell r="G660">
            <v>0</v>
          </cell>
        </row>
        <row r="661">
          <cell r="A661">
            <v>11</v>
          </cell>
          <cell r="G661">
            <v>0</v>
          </cell>
        </row>
        <row r="662">
          <cell r="A662">
            <v>11</v>
          </cell>
          <cell r="G662">
            <v>0</v>
          </cell>
        </row>
        <row r="663">
          <cell r="A663">
            <v>11</v>
          </cell>
          <cell r="G663">
            <v>0</v>
          </cell>
        </row>
        <row r="664">
          <cell r="A664">
            <v>11</v>
          </cell>
          <cell r="G664">
            <v>0</v>
          </cell>
        </row>
        <row r="665">
          <cell r="A665">
            <v>11</v>
          </cell>
          <cell r="G665">
            <v>0</v>
          </cell>
        </row>
        <row r="666">
          <cell r="A666">
            <v>11</v>
          </cell>
          <cell r="G666">
            <v>0</v>
          </cell>
        </row>
        <row r="667">
          <cell r="A667">
            <v>11</v>
          </cell>
          <cell r="G667">
            <v>0</v>
          </cell>
        </row>
        <row r="668">
          <cell r="A668">
            <v>11</v>
          </cell>
          <cell r="G668">
            <v>0</v>
          </cell>
        </row>
        <row r="669">
          <cell r="A669">
            <v>11</v>
          </cell>
          <cell r="G669">
            <v>0</v>
          </cell>
        </row>
        <row r="670">
          <cell r="A670">
            <v>11</v>
          </cell>
          <cell r="G670">
            <v>0</v>
          </cell>
        </row>
        <row r="671">
          <cell r="A671">
            <v>11</v>
          </cell>
          <cell r="G671">
            <v>0</v>
          </cell>
        </row>
        <row r="672">
          <cell r="A672">
            <v>11</v>
          </cell>
          <cell r="G672">
            <v>0</v>
          </cell>
        </row>
        <row r="673">
          <cell r="A673">
            <v>11</v>
          </cell>
          <cell r="G673">
            <v>0</v>
          </cell>
        </row>
        <row r="674">
          <cell r="A674">
            <v>11</v>
          </cell>
          <cell r="G674">
            <v>0</v>
          </cell>
        </row>
        <row r="675">
          <cell r="A675">
            <v>11</v>
          </cell>
          <cell r="G675">
            <v>0</v>
          </cell>
        </row>
        <row r="676">
          <cell r="A676">
            <v>11</v>
          </cell>
          <cell r="G676">
            <v>0</v>
          </cell>
        </row>
        <row r="677">
          <cell r="A677">
            <v>11</v>
          </cell>
          <cell r="G677">
            <v>0</v>
          </cell>
        </row>
        <row r="678">
          <cell r="A678">
            <v>11</v>
          </cell>
          <cell r="G678">
            <v>0</v>
          </cell>
        </row>
        <row r="679">
          <cell r="A679">
            <v>11</v>
          </cell>
          <cell r="G679">
            <v>0</v>
          </cell>
        </row>
        <row r="680">
          <cell r="A680">
            <v>11</v>
          </cell>
          <cell r="G680">
            <v>0</v>
          </cell>
        </row>
        <row r="681">
          <cell r="A681">
            <v>11</v>
          </cell>
          <cell r="G681">
            <v>0</v>
          </cell>
        </row>
        <row r="682">
          <cell r="A682">
            <v>11</v>
          </cell>
          <cell r="G682">
            <v>0</v>
          </cell>
        </row>
        <row r="683">
          <cell r="A683">
            <v>11</v>
          </cell>
          <cell r="G683">
            <v>0</v>
          </cell>
        </row>
        <row r="684">
          <cell r="A684">
            <v>11</v>
          </cell>
          <cell r="G684">
            <v>0</v>
          </cell>
        </row>
        <row r="685">
          <cell r="A685">
            <v>11</v>
          </cell>
          <cell r="G685">
            <v>0</v>
          </cell>
        </row>
        <row r="686">
          <cell r="A686">
            <v>11</v>
          </cell>
          <cell r="G686">
            <v>0</v>
          </cell>
        </row>
        <row r="687">
          <cell r="A687">
            <v>11</v>
          </cell>
          <cell r="G687">
            <v>0</v>
          </cell>
        </row>
        <row r="688">
          <cell r="A688">
            <v>11</v>
          </cell>
          <cell r="G688">
            <v>0</v>
          </cell>
        </row>
        <row r="689">
          <cell r="A689">
            <v>11</v>
          </cell>
          <cell r="G689">
            <v>0</v>
          </cell>
        </row>
        <row r="690">
          <cell r="A690">
            <v>11</v>
          </cell>
          <cell r="G690">
            <v>0</v>
          </cell>
        </row>
        <row r="691">
          <cell r="A691">
            <v>11</v>
          </cell>
          <cell r="G691">
            <v>0</v>
          </cell>
        </row>
        <row r="692">
          <cell r="A692">
            <v>11</v>
          </cell>
          <cell r="G692">
            <v>0</v>
          </cell>
        </row>
        <row r="693">
          <cell r="A693">
            <v>11</v>
          </cell>
          <cell r="G693">
            <v>0</v>
          </cell>
        </row>
        <row r="694">
          <cell r="A694">
            <v>11</v>
          </cell>
          <cell r="G694">
            <v>0</v>
          </cell>
        </row>
        <row r="695">
          <cell r="A695">
            <v>11</v>
          </cell>
          <cell r="G695">
            <v>0</v>
          </cell>
        </row>
        <row r="696">
          <cell r="A696">
            <v>11</v>
          </cell>
          <cell r="G696">
            <v>0</v>
          </cell>
        </row>
        <row r="697">
          <cell r="A697">
            <v>11</v>
          </cell>
          <cell r="G697">
            <v>0</v>
          </cell>
        </row>
        <row r="698">
          <cell r="A698">
            <v>11</v>
          </cell>
          <cell r="G698">
            <v>0</v>
          </cell>
        </row>
        <row r="699">
          <cell r="A699">
            <v>11</v>
          </cell>
          <cell r="G699">
            <v>0</v>
          </cell>
        </row>
        <row r="700">
          <cell r="A700">
            <v>11</v>
          </cell>
          <cell r="G700">
            <v>0</v>
          </cell>
        </row>
        <row r="701">
          <cell r="A701">
            <v>11</v>
          </cell>
          <cell r="G701">
            <v>0</v>
          </cell>
        </row>
        <row r="702">
          <cell r="A702">
            <v>11</v>
          </cell>
          <cell r="G702">
            <v>0</v>
          </cell>
        </row>
        <row r="703">
          <cell r="A703">
            <v>11</v>
          </cell>
          <cell r="G703">
            <v>0</v>
          </cell>
        </row>
        <row r="704">
          <cell r="A704">
            <v>11</v>
          </cell>
          <cell r="G704">
            <v>0</v>
          </cell>
        </row>
        <row r="705">
          <cell r="A705">
            <v>12</v>
          </cell>
          <cell r="G705">
            <v>0</v>
          </cell>
        </row>
        <row r="706">
          <cell r="A706">
            <v>12</v>
          </cell>
          <cell r="G706">
            <v>0</v>
          </cell>
        </row>
        <row r="707">
          <cell r="A707">
            <v>11</v>
          </cell>
          <cell r="G707">
            <v>0</v>
          </cell>
        </row>
        <row r="708">
          <cell r="A708">
            <v>11</v>
          </cell>
          <cell r="G708">
            <v>0</v>
          </cell>
        </row>
        <row r="709">
          <cell r="A709">
            <v>11</v>
          </cell>
          <cell r="G709">
            <v>0</v>
          </cell>
        </row>
        <row r="710">
          <cell r="A710">
            <v>11</v>
          </cell>
          <cell r="G710">
            <v>0</v>
          </cell>
        </row>
        <row r="711">
          <cell r="A711">
            <v>11</v>
          </cell>
          <cell r="G711">
            <v>0</v>
          </cell>
        </row>
        <row r="712">
          <cell r="A712">
            <v>11</v>
          </cell>
          <cell r="G712">
            <v>0</v>
          </cell>
        </row>
        <row r="713">
          <cell r="A713">
            <v>11</v>
          </cell>
          <cell r="G713">
            <v>0</v>
          </cell>
        </row>
        <row r="714">
          <cell r="A714">
            <v>12</v>
          </cell>
          <cell r="G714">
            <v>0</v>
          </cell>
        </row>
        <row r="715">
          <cell r="A715">
            <v>12</v>
          </cell>
          <cell r="G715">
            <v>0</v>
          </cell>
        </row>
        <row r="716">
          <cell r="A716">
            <v>12</v>
          </cell>
          <cell r="G716">
            <v>0</v>
          </cell>
        </row>
        <row r="717">
          <cell r="A717">
            <v>12</v>
          </cell>
          <cell r="G717">
            <v>0</v>
          </cell>
        </row>
        <row r="718">
          <cell r="A718">
            <v>12</v>
          </cell>
          <cell r="G718">
            <v>0</v>
          </cell>
        </row>
        <row r="719">
          <cell r="A719">
            <v>12</v>
          </cell>
          <cell r="G719">
            <v>0</v>
          </cell>
        </row>
        <row r="720">
          <cell r="A720">
            <v>12</v>
          </cell>
          <cell r="G720">
            <v>0</v>
          </cell>
        </row>
        <row r="721">
          <cell r="A721">
            <v>12</v>
          </cell>
          <cell r="G721">
            <v>0</v>
          </cell>
        </row>
        <row r="722">
          <cell r="A722">
            <v>12</v>
          </cell>
          <cell r="G722">
            <v>0</v>
          </cell>
        </row>
        <row r="723">
          <cell r="A723">
            <v>12</v>
          </cell>
          <cell r="G723">
            <v>0</v>
          </cell>
        </row>
        <row r="724">
          <cell r="A724">
            <v>12</v>
          </cell>
          <cell r="G724">
            <v>0</v>
          </cell>
        </row>
        <row r="725">
          <cell r="A725">
            <v>12</v>
          </cell>
          <cell r="G725">
            <v>0</v>
          </cell>
        </row>
        <row r="726">
          <cell r="A726">
            <v>12</v>
          </cell>
          <cell r="G726">
            <v>0</v>
          </cell>
        </row>
        <row r="727">
          <cell r="A727">
            <v>12</v>
          </cell>
          <cell r="G727">
            <v>0</v>
          </cell>
        </row>
        <row r="728">
          <cell r="A728">
            <v>12</v>
          </cell>
          <cell r="G728">
            <v>0</v>
          </cell>
        </row>
        <row r="729">
          <cell r="A729">
            <v>12</v>
          </cell>
          <cell r="G729">
            <v>0</v>
          </cell>
        </row>
        <row r="730">
          <cell r="A730">
            <v>12</v>
          </cell>
          <cell r="G730">
            <v>0</v>
          </cell>
        </row>
        <row r="731">
          <cell r="A731">
            <v>12</v>
          </cell>
          <cell r="G731">
            <v>0</v>
          </cell>
        </row>
        <row r="732">
          <cell r="A732">
            <v>12</v>
          </cell>
          <cell r="G732">
            <v>0</v>
          </cell>
        </row>
        <row r="733">
          <cell r="A733">
            <v>12</v>
          </cell>
          <cell r="G733">
            <v>0</v>
          </cell>
        </row>
        <row r="734">
          <cell r="A734">
            <v>12</v>
          </cell>
          <cell r="G734">
            <v>0</v>
          </cell>
        </row>
        <row r="735">
          <cell r="A735">
            <v>12</v>
          </cell>
          <cell r="G735">
            <v>0</v>
          </cell>
        </row>
        <row r="736">
          <cell r="A736">
            <v>12</v>
          </cell>
          <cell r="G736">
            <v>0</v>
          </cell>
        </row>
        <row r="737">
          <cell r="A737">
            <v>12</v>
          </cell>
          <cell r="G737">
            <v>0</v>
          </cell>
        </row>
        <row r="738">
          <cell r="A738">
            <v>12</v>
          </cell>
          <cell r="G738">
            <v>0</v>
          </cell>
        </row>
        <row r="739">
          <cell r="A739">
            <v>12</v>
          </cell>
          <cell r="G739">
            <v>0</v>
          </cell>
        </row>
        <row r="740">
          <cell r="A740">
            <v>12</v>
          </cell>
          <cell r="G740">
            <v>0</v>
          </cell>
        </row>
        <row r="741">
          <cell r="A741">
            <v>12</v>
          </cell>
          <cell r="G741">
            <v>0</v>
          </cell>
        </row>
        <row r="742">
          <cell r="A742">
            <v>12</v>
          </cell>
          <cell r="G742">
            <v>0</v>
          </cell>
        </row>
        <row r="743">
          <cell r="A743">
            <v>12</v>
          </cell>
          <cell r="G743">
            <v>0</v>
          </cell>
        </row>
        <row r="744">
          <cell r="A744">
            <v>12</v>
          </cell>
          <cell r="G744">
            <v>0</v>
          </cell>
        </row>
        <row r="745">
          <cell r="A745">
            <v>12</v>
          </cell>
          <cell r="G745">
            <v>0</v>
          </cell>
        </row>
        <row r="746">
          <cell r="A746">
            <v>12</v>
          </cell>
          <cell r="G746">
            <v>0</v>
          </cell>
        </row>
        <row r="747">
          <cell r="A747">
            <v>12</v>
          </cell>
          <cell r="G747">
            <v>0</v>
          </cell>
        </row>
        <row r="748">
          <cell r="A748">
            <v>12</v>
          </cell>
          <cell r="G748">
            <v>0</v>
          </cell>
        </row>
        <row r="749">
          <cell r="A749">
            <v>12</v>
          </cell>
          <cell r="G749">
            <v>0</v>
          </cell>
        </row>
        <row r="750">
          <cell r="A750">
            <v>12</v>
          </cell>
          <cell r="G750">
            <v>0</v>
          </cell>
        </row>
        <row r="751">
          <cell r="A751">
            <v>12</v>
          </cell>
          <cell r="G751">
            <v>0</v>
          </cell>
        </row>
        <row r="752">
          <cell r="A752">
            <v>12</v>
          </cell>
          <cell r="G752">
            <v>0</v>
          </cell>
        </row>
        <row r="753">
          <cell r="A753">
            <v>12</v>
          </cell>
          <cell r="G753">
            <v>0</v>
          </cell>
        </row>
        <row r="754">
          <cell r="A754">
            <v>12</v>
          </cell>
          <cell r="G754">
            <v>0</v>
          </cell>
        </row>
        <row r="755">
          <cell r="A755">
            <v>12</v>
          </cell>
          <cell r="G755">
            <v>0</v>
          </cell>
        </row>
        <row r="756">
          <cell r="A756">
            <v>12</v>
          </cell>
          <cell r="G756">
            <v>0</v>
          </cell>
        </row>
        <row r="757">
          <cell r="A757">
            <v>12</v>
          </cell>
          <cell r="G757">
            <v>0</v>
          </cell>
        </row>
        <row r="758">
          <cell r="A758">
            <v>12</v>
          </cell>
          <cell r="G758">
            <v>0</v>
          </cell>
        </row>
        <row r="759">
          <cell r="A759">
            <v>12</v>
          </cell>
          <cell r="G759">
            <v>0</v>
          </cell>
        </row>
        <row r="760">
          <cell r="A760">
            <v>12</v>
          </cell>
          <cell r="G760">
            <v>0</v>
          </cell>
        </row>
        <row r="761">
          <cell r="A761">
            <v>12</v>
          </cell>
          <cell r="G761">
            <v>0</v>
          </cell>
        </row>
        <row r="762">
          <cell r="A762" t="str">
            <v/>
          </cell>
          <cell r="G762" t="e">
            <v>#VALUE!</v>
          </cell>
        </row>
        <row r="763">
          <cell r="A763" t="str">
            <v/>
          </cell>
          <cell r="G763" t="e">
            <v>#VALUE!</v>
          </cell>
        </row>
        <row r="764">
          <cell r="A764" t="str">
            <v/>
          </cell>
          <cell r="G764" t="e">
            <v>#VALUE!</v>
          </cell>
        </row>
        <row r="765">
          <cell r="A765" t="str">
            <v/>
          </cell>
          <cell r="G765" t="e">
            <v>#VALUE!</v>
          </cell>
        </row>
        <row r="766">
          <cell r="A766" t="str">
            <v/>
          </cell>
          <cell r="G766" t="e">
            <v>#VALUE!</v>
          </cell>
        </row>
        <row r="767">
          <cell r="A767" t="str">
            <v/>
          </cell>
          <cell r="G767" t="e">
            <v>#VALUE!</v>
          </cell>
        </row>
        <row r="768">
          <cell r="A768" t="str">
            <v/>
          </cell>
          <cell r="G768" t="e">
            <v>#VALUE!</v>
          </cell>
        </row>
        <row r="769">
          <cell r="A769" t="str">
            <v/>
          </cell>
          <cell r="G769" t="e">
            <v>#VALUE!</v>
          </cell>
        </row>
        <row r="770">
          <cell r="A770" t="str">
            <v/>
          </cell>
          <cell r="G770" t="e">
            <v>#VALUE!</v>
          </cell>
        </row>
        <row r="771">
          <cell r="A771" t="str">
            <v/>
          </cell>
          <cell r="G771" t="e">
            <v>#VALUE!</v>
          </cell>
        </row>
        <row r="772">
          <cell r="A772" t="str">
            <v/>
          </cell>
          <cell r="G772" t="e">
            <v>#VALUE!</v>
          </cell>
        </row>
        <row r="773">
          <cell r="A773" t="str">
            <v/>
          </cell>
          <cell r="G773" t="e">
            <v>#VALUE!</v>
          </cell>
        </row>
        <row r="774">
          <cell r="A774" t="str">
            <v/>
          </cell>
          <cell r="G774" t="e">
            <v>#VALUE!</v>
          </cell>
        </row>
        <row r="775">
          <cell r="A775" t="str">
            <v/>
          </cell>
          <cell r="G775" t="e">
            <v>#VALUE!</v>
          </cell>
        </row>
        <row r="776">
          <cell r="A776" t="str">
            <v/>
          </cell>
          <cell r="G776" t="e">
            <v>#VALUE!</v>
          </cell>
        </row>
        <row r="777">
          <cell r="A777" t="str">
            <v/>
          </cell>
          <cell r="G777" t="e">
            <v>#VALUE!</v>
          </cell>
        </row>
        <row r="778">
          <cell r="A778" t="str">
            <v/>
          </cell>
          <cell r="G778" t="e">
            <v>#VALUE!</v>
          </cell>
        </row>
        <row r="779">
          <cell r="A779" t="str">
            <v/>
          </cell>
          <cell r="G779" t="e">
            <v>#VALUE!</v>
          </cell>
        </row>
        <row r="780">
          <cell r="A780" t="str">
            <v/>
          </cell>
          <cell r="G780" t="e">
            <v>#VALUE!</v>
          </cell>
        </row>
        <row r="781">
          <cell r="A781" t="str">
            <v/>
          </cell>
          <cell r="G781" t="e">
            <v>#VALUE!</v>
          </cell>
        </row>
        <row r="782">
          <cell r="A782" t="str">
            <v/>
          </cell>
          <cell r="G782" t="e">
            <v>#VALUE!</v>
          </cell>
        </row>
        <row r="783">
          <cell r="A783" t="str">
            <v/>
          </cell>
          <cell r="G783" t="e">
            <v>#VALUE!</v>
          </cell>
        </row>
        <row r="784">
          <cell r="A784" t="str">
            <v/>
          </cell>
          <cell r="G784" t="e">
            <v>#VALUE!</v>
          </cell>
        </row>
        <row r="785">
          <cell r="A785" t="str">
            <v/>
          </cell>
          <cell r="G785" t="e">
            <v>#VALUE!</v>
          </cell>
        </row>
        <row r="786">
          <cell r="A786" t="str">
            <v/>
          </cell>
          <cell r="G786" t="e">
            <v>#VALUE!</v>
          </cell>
        </row>
        <row r="787">
          <cell r="A787" t="str">
            <v/>
          </cell>
          <cell r="G787" t="e">
            <v>#VALUE!</v>
          </cell>
        </row>
        <row r="788">
          <cell r="A788" t="str">
            <v/>
          </cell>
          <cell r="G788" t="e">
            <v>#VALUE!</v>
          </cell>
        </row>
        <row r="789">
          <cell r="A789" t="str">
            <v/>
          </cell>
          <cell r="G789" t="e">
            <v>#VALUE!</v>
          </cell>
        </row>
        <row r="790">
          <cell r="A790" t="str">
            <v/>
          </cell>
          <cell r="G790" t="e">
            <v>#VALUE!</v>
          </cell>
        </row>
        <row r="791">
          <cell r="A791" t="str">
            <v/>
          </cell>
          <cell r="G791" t="e">
            <v>#VALUE!</v>
          </cell>
        </row>
        <row r="792">
          <cell r="A792" t="str">
            <v/>
          </cell>
          <cell r="G792" t="e">
            <v>#VALUE!</v>
          </cell>
        </row>
        <row r="793">
          <cell r="A793" t="str">
            <v/>
          </cell>
          <cell r="G793" t="e">
            <v>#VALUE!</v>
          </cell>
        </row>
        <row r="794">
          <cell r="A794" t="str">
            <v/>
          </cell>
          <cell r="G794" t="e">
            <v>#VALUE!</v>
          </cell>
        </row>
        <row r="795">
          <cell r="A795" t="str">
            <v/>
          </cell>
          <cell r="G795" t="e">
            <v>#VALUE!</v>
          </cell>
        </row>
        <row r="796">
          <cell r="A796" t="str">
            <v/>
          </cell>
          <cell r="G796" t="e">
            <v>#VALUE!</v>
          </cell>
        </row>
        <row r="797">
          <cell r="A797" t="str">
            <v/>
          </cell>
          <cell r="G797" t="e">
            <v>#VALUE!</v>
          </cell>
        </row>
        <row r="798">
          <cell r="A798" t="str">
            <v/>
          </cell>
          <cell r="G798" t="e">
            <v>#VALUE!</v>
          </cell>
        </row>
        <row r="799">
          <cell r="A799" t="str">
            <v/>
          </cell>
          <cell r="G799" t="e">
            <v>#VALUE!</v>
          </cell>
        </row>
        <row r="800">
          <cell r="A800" t="str">
            <v/>
          </cell>
          <cell r="G800" t="e">
            <v>#VALUE!</v>
          </cell>
        </row>
        <row r="801">
          <cell r="A801" t="str">
            <v/>
          </cell>
          <cell r="G801" t="e">
            <v>#VALUE!</v>
          </cell>
        </row>
        <row r="802">
          <cell r="A802" t="str">
            <v/>
          </cell>
          <cell r="G802" t="e">
            <v>#VALUE!</v>
          </cell>
        </row>
        <row r="803">
          <cell r="A803" t="str">
            <v/>
          </cell>
          <cell r="G803" t="e">
            <v>#VALUE!</v>
          </cell>
        </row>
        <row r="804">
          <cell r="A804" t="str">
            <v/>
          </cell>
          <cell r="G804" t="e">
            <v>#VALUE!</v>
          </cell>
        </row>
        <row r="805">
          <cell r="A805" t="str">
            <v/>
          </cell>
          <cell r="G805" t="e">
            <v>#VALUE!</v>
          </cell>
        </row>
        <row r="806">
          <cell r="A806" t="str">
            <v/>
          </cell>
          <cell r="G806" t="e">
            <v>#VALUE!</v>
          </cell>
        </row>
        <row r="807">
          <cell r="A807" t="str">
            <v/>
          </cell>
          <cell r="G807" t="e">
            <v>#VALUE!</v>
          </cell>
        </row>
        <row r="808">
          <cell r="A808" t="str">
            <v/>
          </cell>
          <cell r="G808" t="e">
            <v>#VALUE!</v>
          </cell>
        </row>
        <row r="809">
          <cell r="A809" t="str">
            <v/>
          </cell>
          <cell r="G809" t="e">
            <v>#VALUE!</v>
          </cell>
        </row>
        <row r="810">
          <cell r="A810" t="str">
            <v/>
          </cell>
          <cell r="G810" t="e">
            <v>#VALUE!</v>
          </cell>
        </row>
        <row r="811">
          <cell r="A811" t="str">
            <v/>
          </cell>
          <cell r="G811" t="e">
            <v>#VALUE!</v>
          </cell>
        </row>
        <row r="812">
          <cell r="A812" t="str">
            <v/>
          </cell>
          <cell r="G812" t="e">
            <v>#VALUE!</v>
          </cell>
        </row>
        <row r="813">
          <cell r="A813" t="str">
            <v/>
          </cell>
          <cell r="G813" t="e">
            <v>#VALUE!</v>
          </cell>
        </row>
        <row r="814">
          <cell r="A814" t="str">
            <v/>
          </cell>
          <cell r="G814" t="e">
            <v>#VALUE!</v>
          </cell>
        </row>
        <row r="815">
          <cell r="A815" t="str">
            <v/>
          </cell>
          <cell r="G815" t="e">
            <v>#VALUE!</v>
          </cell>
        </row>
        <row r="816">
          <cell r="A816" t="str">
            <v/>
          </cell>
          <cell r="G816" t="e">
            <v>#VALUE!</v>
          </cell>
        </row>
        <row r="817">
          <cell r="A817" t="str">
            <v/>
          </cell>
          <cell r="G817" t="e">
            <v>#VALUE!</v>
          </cell>
        </row>
        <row r="818">
          <cell r="A818" t="str">
            <v/>
          </cell>
          <cell r="G818" t="e">
            <v>#VALUE!</v>
          </cell>
        </row>
        <row r="819">
          <cell r="A819" t="str">
            <v/>
          </cell>
          <cell r="G819" t="e">
            <v>#VALUE!</v>
          </cell>
        </row>
        <row r="820">
          <cell r="A820" t="str">
            <v/>
          </cell>
          <cell r="G820" t="e">
            <v>#VALUE!</v>
          </cell>
        </row>
        <row r="821">
          <cell r="A821" t="str">
            <v/>
          </cell>
          <cell r="G821" t="e">
            <v>#VALUE!</v>
          </cell>
        </row>
        <row r="822">
          <cell r="A822" t="str">
            <v/>
          </cell>
          <cell r="G822" t="e">
            <v>#VALUE!</v>
          </cell>
        </row>
        <row r="823">
          <cell r="A823" t="str">
            <v/>
          </cell>
          <cell r="G823" t="e">
            <v>#VALUE!</v>
          </cell>
        </row>
        <row r="824">
          <cell r="A824" t="str">
            <v/>
          </cell>
          <cell r="G824" t="e">
            <v>#VALUE!</v>
          </cell>
        </row>
        <row r="825">
          <cell r="A825" t="str">
            <v/>
          </cell>
          <cell r="G825" t="e">
            <v>#VALUE!</v>
          </cell>
        </row>
        <row r="826">
          <cell r="A826" t="str">
            <v/>
          </cell>
          <cell r="G826" t="e">
            <v>#VALUE!</v>
          </cell>
        </row>
        <row r="827">
          <cell r="A827" t="str">
            <v/>
          </cell>
          <cell r="G827" t="e">
            <v>#VALUE!</v>
          </cell>
        </row>
        <row r="828">
          <cell r="A828" t="str">
            <v/>
          </cell>
          <cell r="G828" t="e">
            <v>#VALUE!</v>
          </cell>
        </row>
        <row r="829">
          <cell r="A829" t="str">
            <v/>
          </cell>
          <cell r="G829" t="e">
            <v>#VALUE!</v>
          </cell>
        </row>
        <row r="830">
          <cell r="A830" t="str">
            <v/>
          </cell>
          <cell r="G830" t="e">
            <v>#VALUE!</v>
          </cell>
        </row>
        <row r="831">
          <cell r="A831" t="str">
            <v/>
          </cell>
          <cell r="G831" t="e">
            <v>#VALUE!</v>
          </cell>
        </row>
        <row r="832">
          <cell r="A832" t="str">
            <v/>
          </cell>
          <cell r="G832" t="e">
            <v>#VALUE!</v>
          </cell>
        </row>
        <row r="833">
          <cell r="A833" t="str">
            <v/>
          </cell>
          <cell r="G833" t="e">
            <v>#VALUE!</v>
          </cell>
        </row>
        <row r="834">
          <cell r="A834" t="str">
            <v/>
          </cell>
          <cell r="G834" t="e">
            <v>#VALUE!</v>
          </cell>
        </row>
        <row r="835">
          <cell r="A835" t="str">
            <v/>
          </cell>
          <cell r="G835" t="e">
            <v>#VALUE!</v>
          </cell>
        </row>
        <row r="836">
          <cell r="A836" t="str">
            <v/>
          </cell>
          <cell r="G836" t="e">
            <v>#VALUE!</v>
          </cell>
        </row>
        <row r="837">
          <cell r="A837" t="str">
            <v/>
          </cell>
          <cell r="G837" t="e">
            <v>#VALUE!</v>
          </cell>
        </row>
        <row r="838">
          <cell r="A838" t="str">
            <v/>
          </cell>
          <cell r="G838" t="e">
            <v>#VALUE!</v>
          </cell>
        </row>
        <row r="839">
          <cell r="A839" t="str">
            <v/>
          </cell>
          <cell r="G839" t="e">
            <v>#VALUE!</v>
          </cell>
        </row>
        <row r="840">
          <cell r="A840" t="str">
            <v/>
          </cell>
          <cell r="G840" t="e">
            <v>#VALUE!</v>
          </cell>
        </row>
        <row r="841">
          <cell r="A841" t="str">
            <v/>
          </cell>
          <cell r="G841" t="e">
            <v>#VALUE!</v>
          </cell>
        </row>
        <row r="842">
          <cell r="A842" t="str">
            <v/>
          </cell>
          <cell r="G842" t="e">
            <v>#VALUE!</v>
          </cell>
        </row>
        <row r="843">
          <cell r="A843" t="str">
            <v/>
          </cell>
          <cell r="G843" t="e">
            <v>#VALUE!</v>
          </cell>
        </row>
        <row r="844">
          <cell r="A844" t="str">
            <v/>
          </cell>
          <cell r="G844" t="e">
            <v>#VALUE!</v>
          </cell>
        </row>
        <row r="845">
          <cell r="A845" t="str">
            <v/>
          </cell>
          <cell r="G845" t="e">
            <v>#VALUE!</v>
          </cell>
        </row>
        <row r="846">
          <cell r="A846" t="str">
            <v/>
          </cell>
          <cell r="G846" t="e">
            <v>#VALUE!</v>
          </cell>
        </row>
        <row r="847">
          <cell r="A847" t="str">
            <v/>
          </cell>
          <cell r="G847" t="e">
            <v>#VALUE!</v>
          </cell>
        </row>
        <row r="848">
          <cell r="A848" t="str">
            <v/>
          </cell>
          <cell r="G848" t="e">
            <v>#VALUE!</v>
          </cell>
        </row>
        <row r="849">
          <cell r="A849" t="str">
            <v/>
          </cell>
          <cell r="G849" t="e">
            <v>#VALUE!</v>
          </cell>
        </row>
        <row r="850">
          <cell r="A850" t="str">
            <v/>
          </cell>
          <cell r="G850" t="e">
            <v>#VALUE!</v>
          </cell>
        </row>
        <row r="851">
          <cell r="A851" t="str">
            <v/>
          </cell>
          <cell r="G851" t="e">
            <v>#VALUE!</v>
          </cell>
        </row>
        <row r="852">
          <cell r="A852" t="str">
            <v/>
          </cell>
          <cell r="G852" t="e">
            <v>#VALUE!</v>
          </cell>
        </row>
        <row r="853">
          <cell r="A853" t="str">
            <v/>
          </cell>
          <cell r="G853" t="e">
            <v>#VALUE!</v>
          </cell>
        </row>
        <row r="854">
          <cell r="A854" t="str">
            <v/>
          </cell>
          <cell r="G854" t="e">
            <v>#VALUE!</v>
          </cell>
        </row>
        <row r="855">
          <cell r="A855" t="str">
            <v/>
          </cell>
          <cell r="G855" t="e">
            <v>#VALUE!</v>
          </cell>
        </row>
        <row r="856">
          <cell r="A856" t="str">
            <v/>
          </cell>
          <cell r="G856" t="e">
            <v>#VALUE!</v>
          </cell>
        </row>
        <row r="857">
          <cell r="A857" t="str">
            <v/>
          </cell>
          <cell r="G857" t="e">
            <v>#VALUE!</v>
          </cell>
        </row>
        <row r="858">
          <cell r="A858" t="str">
            <v/>
          </cell>
          <cell r="G858" t="e">
            <v>#VALUE!</v>
          </cell>
        </row>
        <row r="859">
          <cell r="A859" t="str">
            <v/>
          </cell>
          <cell r="G859" t="e">
            <v>#VALUE!</v>
          </cell>
        </row>
        <row r="860">
          <cell r="A860" t="str">
            <v/>
          </cell>
          <cell r="G860" t="e">
            <v>#VALUE!</v>
          </cell>
        </row>
        <row r="861">
          <cell r="A861" t="str">
            <v/>
          </cell>
          <cell r="G861" t="e">
            <v>#VALUE!</v>
          </cell>
        </row>
        <row r="862">
          <cell r="A862" t="str">
            <v/>
          </cell>
          <cell r="G862" t="e">
            <v>#VALUE!</v>
          </cell>
        </row>
        <row r="863">
          <cell r="A863" t="str">
            <v/>
          </cell>
          <cell r="G863" t="e">
            <v>#VALUE!</v>
          </cell>
        </row>
        <row r="864">
          <cell r="A864" t="str">
            <v/>
          </cell>
          <cell r="G864" t="e">
            <v>#VALUE!</v>
          </cell>
        </row>
        <row r="865">
          <cell r="A865" t="str">
            <v/>
          </cell>
          <cell r="G865" t="e">
            <v>#VALUE!</v>
          </cell>
        </row>
        <row r="866">
          <cell r="A866" t="str">
            <v/>
          </cell>
          <cell r="G866" t="e">
            <v>#VALUE!</v>
          </cell>
        </row>
        <row r="867">
          <cell r="A867" t="str">
            <v/>
          </cell>
          <cell r="G867" t="e">
            <v>#VALUE!</v>
          </cell>
        </row>
        <row r="868">
          <cell r="A868" t="str">
            <v/>
          </cell>
          <cell r="G868" t="e">
            <v>#VALUE!</v>
          </cell>
        </row>
        <row r="869">
          <cell r="A869" t="str">
            <v/>
          </cell>
          <cell r="G869" t="e">
            <v>#VALUE!</v>
          </cell>
        </row>
        <row r="870">
          <cell r="A870" t="str">
            <v/>
          </cell>
          <cell r="G870" t="e">
            <v>#VALUE!</v>
          </cell>
        </row>
        <row r="871">
          <cell r="A871" t="str">
            <v/>
          </cell>
          <cell r="G871" t="e">
            <v>#VALUE!</v>
          </cell>
        </row>
        <row r="872">
          <cell r="A872" t="str">
            <v/>
          </cell>
          <cell r="G872" t="e">
            <v>#VALUE!</v>
          </cell>
        </row>
        <row r="873">
          <cell r="A873" t="str">
            <v/>
          </cell>
          <cell r="G873" t="e">
            <v>#VALUE!</v>
          </cell>
        </row>
        <row r="874">
          <cell r="A874" t="str">
            <v/>
          </cell>
          <cell r="G874" t="e">
            <v>#VALUE!</v>
          </cell>
        </row>
        <row r="875">
          <cell r="A875" t="str">
            <v/>
          </cell>
          <cell r="G875" t="e">
            <v>#VALUE!</v>
          </cell>
        </row>
        <row r="876">
          <cell r="A876" t="str">
            <v/>
          </cell>
          <cell r="G876" t="e">
            <v>#VALUE!</v>
          </cell>
        </row>
        <row r="877">
          <cell r="A877" t="str">
            <v/>
          </cell>
          <cell r="G877" t="e">
            <v>#VALUE!</v>
          </cell>
        </row>
        <row r="878">
          <cell r="A878" t="str">
            <v/>
          </cell>
          <cell r="G878" t="e">
            <v>#VALUE!</v>
          </cell>
        </row>
        <row r="879">
          <cell r="A879" t="str">
            <v/>
          </cell>
          <cell r="G879" t="e">
            <v>#VALUE!</v>
          </cell>
        </row>
        <row r="880">
          <cell r="A880" t="str">
            <v/>
          </cell>
          <cell r="G880" t="e">
            <v>#VALUE!</v>
          </cell>
        </row>
        <row r="881">
          <cell r="A881" t="str">
            <v/>
          </cell>
          <cell r="G881" t="e">
            <v>#VALUE!</v>
          </cell>
        </row>
        <row r="882">
          <cell r="A882" t="str">
            <v/>
          </cell>
          <cell r="G882" t="e">
            <v>#VALUE!</v>
          </cell>
        </row>
        <row r="883">
          <cell r="A883" t="str">
            <v/>
          </cell>
          <cell r="G883" t="e">
            <v>#VALUE!</v>
          </cell>
        </row>
        <row r="884">
          <cell r="A884" t="str">
            <v/>
          </cell>
          <cell r="G884" t="e">
            <v>#VALUE!</v>
          </cell>
        </row>
        <row r="885">
          <cell r="A885" t="str">
            <v/>
          </cell>
          <cell r="G885" t="e">
            <v>#VALUE!</v>
          </cell>
        </row>
        <row r="886">
          <cell r="A886" t="str">
            <v/>
          </cell>
          <cell r="G886" t="e">
            <v>#VALUE!</v>
          </cell>
        </row>
        <row r="887">
          <cell r="A887" t="str">
            <v/>
          </cell>
          <cell r="G887" t="e">
            <v>#VALUE!</v>
          </cell>
        </row>
        <row r="888">
          <cell r="A888" t="str">
            <v/>
          </cell>
          <cell r="G888" t="e">
            <v>#VALUE!</v>
          </cell>
        </row>
        <row r="889">
          <cell r="A889" t="str">
            <v/>
          </cell>
          <cell r="G889" t="e">
            <v>#VALUE!</v>
          </cell>
        </row>
        <row r="890">
          <cell r="A890" t="str">
            <v/>
          </cell>
          <cell r="G890" t="e">
            <v>#VALUE!</v>
          </cell>
        </row>
        <row r="891">
          <cell r="A891" t="str">
            <v/>
          </cell>
          <cell r="G891" t="e">
            <v>#VALUE!</v>
          </cell>
        </row>
        <row r="892">
          <cell r="A892" t="str">
            <v/>
          </cell>
          <cell r="G892" t="e">
            <v>#VALUE!</v>
          </cell>
        </row>
        <row r="893">
          <cell r="A893" t="str">
            <v/>
          </cell>
          <cell r="G893" t="e">
            <v>#VALUE!</v>
          </cell>
        </row>
        <row r="894">
          <cell r="A894" t="str">
            <v/>
          </cell>
          <cell r="G894" t="e">
            <v>#VALUE!</v>
          </cell>
        </row>
        <row r="895">
          <cell r="A895" t="str">
            <v/>
          </cell>
          <cell r="G895" t="e">
            <v>#VALUE!</v>
          </cell>
        </row>
        <row r="896">
          <cell r="A896" t="str">
            <v/>
          </cell>
          <cell r="G896" t="e">
            <v>#VALUE!</v>
          </cell>
        </row>
        <row r="897">
          <cell r="A897" t="str">
            <v/>
          </cell>
          <cell r="G897" t="e">
            <v>#VALUE!</v>
          </cell>
        </row>
        <row r="898">
          <cell r="A898" t="str">
            <v/>
          </cell>
          <cell r="G898" t="e">
            <v>#VALUE!</v>
          </cell>
        </row>
        <row r="899">
          <cell r="A899" t="str">
            <v/>
          </cell>
          <cell r="G899" t="e">
            <v>#VALUE!</v>
          </cell>
        </row>
        <row r="900">
          <cell r="A900" t="str">
            <v/>
          </cell>
          <cell r="G900" t="e">
            <v>#VALUE!</v>
          </cell>
        </row>
        <row r="901">
          <cell r="A901" t="str">
            <v/>
          </cell>
          <cell r="G901" t="e">
            <v>#VALUE!</v>
          </cell>
        </row>
        <row r="902">
          <cell r="A902" t="str">
            <v/>
          </cell>
          <cell r="G902" t="e">
            <v>#VALUE!</v>
          </cell>
        </row>
        <row r="903">
          <cell r="A903" t="str">
            <v/>
          </cell>
          <cell r="G903" t="e">
            <v>#VALUE!</v>
          </cell>
        </row>
        <row r="904">
          <cell r="A904" t="str">
            <v/>
          </cell>
          <cell r="G904" t="e">
            <v>#VALUE!</v>
          </cell>
        </row>
        <row r="905">
          <cell r="A905" t="str">
            <v/>
          </cell>
          <cell r="G905" t="e">
            <v>#VALUE!</v>
          </cell>
        </row>
        <row r="906">
          <cell r="A906" t="str">
            <v/>
          </cell>
          <cell r="G906" t="e">
            <v>#VALUE!</v>
          </cell>
        </row>
        <row r="907">
          <cell r="A907" t="str">
            <v/>
          </cell>
          <cell r="G907" t="e">
            <v>#VALUE!</v>
          </cell>
        </row>
        <row r="908">
          <cell r="A908" t="str">
            <v/>
          </cell>
          <cell r="G908" t="e">
            <v>#VALUE!</v>
          </cell>
        </row>
        <row r="909">
          <cell r="A909" t="str">
            <v/>
          </cell>
          <cell r="G909" t="e">
            <v>#VALUE!</v>
          </cell>
        </row>
        <row r="910">
          <cell r="A910" t="str">
            <v/>
          </cell>
          <cell r="G910" t="e">
            <v>#VALUE!</v>
          </cell>
        </row>
        <row r="911">
          <cell r="A911" t="str">
            <v/>
          </cell>
          <cell r="G911" t="e">
            <v>#VALUE!</v>
          </cell>
        </row>
        <row r="912">
          <cell r="A912" t="str">
            <v/>
          </cell>
          <cell r="G912" t="e">
            <v>#VALUE!</v>
          </cell>
        </row>
        <row r="913">
          <cell r="A913" t="str">
            <v/>
          </cell>
          <cell r="G913" t="e">
            <v>#VALUE!</v>
          </cell>
        </row>
        <row r="914">
          <cell r="A914" t="str">
            <v/>
          </cell>
          <cell r="G914" t="e">
            <v>#VALUE!</v>
          </cell>
        </row>
        <row r="915">
          <cell r="A915" t="str">
            <v/>
          </cell>
          <cell r="G915" t="e">
            <v>#VALUE!</v>
          </cell>
        </row>
        <row r="916">
          <cell r="A916" t="str">
            <v/>
          </cell>
          <cell r="G916" t="e">
            <v>#VALUE!</v>
          </cell>
        </row>
        <row r="917">
          <cell r="A917" t="str">
            <v/>
          </cell>
          <cell r="G917" t="e">
            <v>#VALUE!</v>
          </cell>
        </row>
        <row r="918">
          <cell r="A918" t="str">
            <v/>
          </cell>
          <cell r="G918" t="e">
            <v>#VALUE!</v>
          </cell>
        </row>
        <row r="919">
          <cell r="A919" t="str">
            <v/>
          </cell>
          <cell r="G919" t="e">
            <v>#VALUE!</v>
          </cell>
        </row>
        <row r="920">
          <cell r="A920" t="str">
            <v/>
          </cell>
          <cell r="G920" t="e">
            <v>#VALUE!</v>
          </cell>
        </row>
        <row r="921">
          <cell r="A921" t="str">
            <v/>
          </cell>
          <cell r="G921" t="e">
            <v>#VALUE!</v>
          </cell>
        </row>
        <row r="922">
          <cell r="A922" t="str">
            <v/>
          </cell>
          <cell r="G922" t="e">
            <v>#VALUE!</v>
          </cell>
        </row>
        <row r="923">
          <cell r="A923" t="str">
            <v/>
          </cell>
          <cell r="G923" t="e">
            <v>#VALUE!</v>
          </cell>
        </row>
        <row r="924">
          <cell r="A924" t="str">
            <v/>
          </cell>
          <cell r="G924" t="e">
            <v>#VALUE!</v>
          </cell>
        </row>
        <row r="925">
          <cell r="A925" t="str">
            <v/>
          </cell>
          <cell r="G925" t="e">
            <v>#VALUE!</v>
          </cell>
        </row>
        <row r="926">
          <cell r="A926" t="str">
            <v/>
          </cell>
          <cell r="G926" t="e">
            <v>#VALUE!</v>
          </cell>
        </row>
        <row r="927">
          <cell r="A927" t="str">
            <v/>
          </cell>
          <cell r="G927" t="e">
            <v>#VALUE!</v>
          </cell>
        </row>
        <row r="928">
          <cell r="A928" t="str">
            <v/>
          </cell>
          <cell r="G928" t="e">
            <v>#VALUE!</v>
          </cell>
        </row>
        <row r="929">
          <cell r="A929" t="str">
            <v/>
          </cell>
          <cell r="G929" t="e">
            <v>#VALUE!</v>
          </cell>
        </row>
        <row r="930">
          <cell r="A930" t="str">
            <v/>
          </cell>
          <cell r="G930" t="e">
            <v>#VALUE!</v>
          </cell>
        </row>
        <row r="931">
          <cell r="A931" t="str">
            <v/>
          </cell>
          <cell r="G931" t="e">
            <v>#VALUE!</v>
          </cell>
        </row>
        <row r="932">
          <cell r="A932" t="str">
            <v/>
          </cell>
          <cell r="G932" t="e">
            <v>#VALUE!</v>
          </cell>
        </row>
        <row r="933">
          <cell r="A933" t="str">
            <v/>
          </cell>
          <cell r="G933" t="e">
            <v>#VALUE!</v>
          </cell>
        </row>
        <row r="934">
          <cell r="A934" t="str">
            <v/>
          </cell>
          <cell r="G934" t="e">
            <v>#VALUE!</v>
          </cell>
        </row>
        <row r="935">
          <cell r="A935" t="str">
            <v/>
          </cell>
          <cell r="G935" t="e">
            <v>#VALUE!</v>
          </cell>
        </row>
        <row r="936">
          <cell r="A936" t="str">
            <v/>
          </cell>
          <cell r="G936" t="e">
            <v>#VALUE!</v>
          </cell>
        </row>
        <row r="937">
          <cell r="A937" t="str">
            <v/>
          </cell>
          <cell r="G937" t="e">
            <v>#VALUE!</v>
          </cell>
        </row>
        <row r="938">
          <cell r="A938" t="str">
            <v/>
          </cell>
          <cell r="G938" t="e">
            <v>#VALUE!</v>
          </cell>
        </row>
        <row r="939">
          <cell r="A939" t="str">
            <v/>
          </cell>
          <cell r="G939" t="e">
            <v>#VALUE!</v>
          </cell>
        </row>
        <row r="940">
          <cell r="A940" t="str">
            <v/>
          </cell>
          <cell r="G940" t="e">
            <v>#VALUE!</v>
          </cell>
        </row>
        <row r="941">
          <cell r="A941" t="str">
            <v/>
          </cell>
          <cell r="G941" t="e">
            <v>#VALUE!</v>
          </cell>
        </row>
        <row r="942">
          <cell r="A942" t="str">
            <v/>
          </cell>
          <cell r="G942" t="e">
            <v>#VALUE!</v>
          </cell>
        </row>
        <row r="943">
          <cell r="A943" t="str">
            <v/>
          </cell>
          <cell r="G943" t="e">
            <v>#VALUE!</v>
          </cell>
        </row>
        <row r="944">
          <cell r="A944" t="str">
            <v/>
          </cell>
          <cell r="G944" t="e">
            <v>#VALUE!</v>
          </cell>
        </row>
        <row r="945">
          <cell r="A945" t="str">
            <v/>
          </cell>
          <cell r="G945" t="e">
            <v>#VALUE!</v>
          </cell>
        </row>
        <row r="946">
          <cell r="A946" t="str">
            <v/>
          </cell>
          <cell r="G946" t="e">
            <v>#VALUE!</v>
          </cell>
        </row>
        <row r="947">
          <cell r="A947" t="str">
            <v/>
          </cell>
          <cell r="G947" t="e">
            <v>#VALUE!</v>
          </cell>
        </row>
        <row r="948">
          <cell r="A948" t="str">
            <v/>
          </cell>
          <cell r="G948" t="e">
            <v>#VALUE!</v>
          </cell>
        </row>
        <row r="949">
          <cell r="A949" t="str">
            <v/>
          </cell>
          <cell r="G949" t="e">
            <v>#VALUE!</v>
          </cell>
        </row>
        <row r="950">
          <cell r="A950" t="str">
            <v/>
          </cell>
          <cell r="G950" t="e">
            <v>#VALUE!</v>
          </cell>
        </row>
        <row r="951">
          <cell r="A951" t="str">
            <v/>
          </cell>
          <cell r="G951" t="e">
            <v>#VALUE!</v>
          </cell>
        </row>
        <row r="952">
          <cell r="A952" t="str">
            <v/>
          </cell>
          <cell r="G952" t="e">
            <v>#VALUE!</v>
          </cell>
        </row>
        <row r="953">
          <cell r="A953" t="str">
            <v/>
          </cell>
          <cell r="G953" t="e">
            <v>#VALUE!</v>
          </cell>
        </row>
        <row r="954">
          <cell r="A954" t="str">
            <v/>
          </cell>
          <cell r="G954" t="e">
            <v>#VALUE!</v>
          </cell>
        </row>
        <row r="955">
          <cell r="A955" t="str">
            <v/>
          </cell>
          <cell r="G955" t="e">
            <v>#VALUE!</v>
          </cell>
        </row>
        <row r="956">
          <cell r="A956" t="str">
            <v/>
          </cell>
          <cell r="G956" t="e">
            <v>#VALUE!</v>
          </cell>
        </row>
        <row r="957">
          <cell r="A957" t="str">
            <v/>
          </cell>
          <cell r="G957" t="e">
            <v>#VALUE!</v>
          </cell>
        </row>
        <row r="958">
          <cell r="A958" t="str">
            <v/>
          </cell>
          <cell r="G958" t="e">
            <v>#VALUE!</v>
          </cell>
        </row>
        <row r="959">
          <cell r="A959" t="str">
            <v/>
          </cell>
          <cell r="G959" t="e">
            <v>#VALUE!</v>
          </cell>
        </row>
        <row r="960">
          <cell r="A960" t="str">
            <v/>
          </cell>
          <cell r="G960" t="e">
            <v>#VALUE!</v>
          </cell>
        </row>
        <row r="961">
          <cell r="A961" t="str">
            <v/>
          </cell>
          <cell r="G961" t="e">
            <v>#VALUE!</v>
          </cell>
        </row>
        <row r="962">
          <cell r="A962" t="str">
            <v/>
          </cell>
          <cell r="G962" t="e">
            <v>#VALUE!</v>
          </cell>
        </row>
        <row r="963">
          <cell r="A963" t="str">
            <v/>
          </cell>
          <cell r="G963" t="e">
            <v>#VALUE!</v>
          </cell>
        </row>
        <row r="964">
          <cell r="A964" t="str">
            <v/>
          </cell>
          <cell r="G964" t="e">
            <v>#VALUE!</v>
          </cell>
        </row>
        <row r="965">
          <cell r="A965" t="str">
            <v/>
          </cell>
          <cell r="G965" t="e">
            <v>#VALUE!</v>
          </cell>
        </row>
        <row r="966">
          <cell r="A966" t="str">
            <v/>
          </cell>
          <cell r="G966" t="e">
            <v>#VALUE!</v>
          </cell>
        </row>
        <row r="967">
          <cell r="A967" t="str">
            <v/>
          </cell>
          <cell r="G967" t="e">
            <v>#VALUE!</v>
          </cell>
        </row>
        <row r="968">
          <cell r="A968" t="str">
            <v/>
          </cell>
          <cell r="G968" t="e">
            <v>#VALUE!</v>
          </cell>
        </row>
        <row r="969">
          <cell r="A969" t="str">
            <v/>
          </cell>
          <cell r="G969" t="e">
            <v>#VALUE!</v>
          </cell>
        </row>
        <row r="970">
          <cell r="A970" t="str">
            <v/>
          </cell>
          <cell r="G970" t="e">
            <v>#VALUE!</v>
          </cell>
        </row>
        <row r="971">
          <cell r="A971" t="str">
            <v/>
          </cell>
          <cell r="G971" t="e">
            <v>#VALUE!</v>
          </cell>
        </row>
        <row r="972">
          <cell r="A972" t="str">
            <v/>
          </cell>
          <cell r="G972" t="e">
            <v>#VALUE!</v>
          </cell>
        </row>
        <row r="973">
          <cell r="A973" t="str">
            <v/>
          </cell>
          <cell r="G973" t="e">
            <v>#VALUE!</v>
          </cell>
        </row>
        <row r="974">
          <cell r="A974" t="str">
            <v/>
          </cell>
          <cell r="G974" t="e">
            <v>#VALUE!</v>
          </cell>
        </row>
        <row r="975">
          <cell r="A975" t="str">
            <v/>
          </cell>
          <cell r="G975" t="e">
            <v>#VALUE!</v>
          </cell>
        </row>
        <row r="976">
          <cell r="A976" t="str">
            <v/>
          </cell>
          <cell r="G976" t="e">
            <v>#VALUE!</v>
          </cell>
        </row>
        <row r="977">
          <cell r="A977" t="str">
            <v/>
          </cell>
          <cell r="G977" t="e">
            <v>#VALUE!</v>
          </cell>
        </row>
        <row r="978">
          <cell r="A978" t="str">
            <v/>
          </cell>
          <cell r="G978" t="e">
            <v>#VALUE!</v>
          </cell>
        </row>
        <row r="979">
          <cell r="A979" t="str">
            <v/>
          </cell>
          <cell r="G979" t="e">
            <v>#VALUE!</v>
          </cell>
        </row>
        <row r="980">
          <cell r="A980" t="str">
            <v/>
          </cell>
          <cell r="G980" t="e">
            <v>#VALUE!</v>
          </cell>
        </row>
        <row r="981">
          <cell r="A981" t="str">
            <v/>
          </cell>
          <cell r="G981" t="e">
            <v>#VALUE!</v>
          </cell>
        </row>
        <row r="982">
          <cell r="A982" t="str">
            <v/>
          </cell>
          <cell r="G982" t="e">
            <v>#VALUE!</v>
          </cell>
        </row>
        <row r="983">
          <cell r="A983" t="str">
            <v/>
          </cell>
          <cell r="G983" t="e">
            <v>#VALUE!</v>
          </cell>
        </row>
        <row r="984">
          <cell r="A984" t="str">
            <v/>
          </cell>
          <cell r="G984" t="e">
            <v>#VALUE!</v>
          </cell>
        </row>
        <row r="985">
          <cell r="A985" t="str">
            <v/>
          </cell>
          <cell r="G985" t="e">
            <v>#VALUE!</v>
          </cell>
        </row>
        <row r="986">
          <cell r="A986" t="str">
            <v/>
          </cell>
          <cell r="G986" t="e">
            <v>#VALUE!</v>
          </cell>
        </row>
        <row r="987">
          <cell r="A987" t="str">
            <v/>
          </cell>
          <cell r="G987" t="e">
            <v>#VALUE!</v>
          </cell>
        </row>
        <row r="988">
          <cell r="A988" t="str">
            <v/>
          </cell>
          <cell r="G988" t="e">
            <v>#VALUE!</v>
          </cell>
        </row>
        <row r="989">
          <cell r="A989" t="str">
            <v/>
          </cell>
          <cell r="G989" t="e">
            <v>#VALUE!</v>
          </cell>
        </row>
        <row r="990">
          <cell r="A990" t="str">
            <v/>
          </cell>
          <cell r="G990" t="e">
            <v>#VALUE!</v>
          </cell>
        </row>
        <row r="991">
          <cell r="A991" t="str">
            <v/>
          </cell>
          <cell r="G991" t="e">
            <v>#VALUE!</v>
          </cell>
        </row>
        <row r="992">
          <cell r="A992" t="str">
            <v/>
          </cell>
          <cell r="G992" t="e">
            <v>#VALUE!</v>
          </cell>
        </row>
        <row r="993">
          <cell r="A993" t="str">
            <v/>
          </cell>
          <cell r="G993" t="e">
            <v>#VALUE!</v>
          </cell>
        </row>
        <row r="994">
          <cell r="A994" t="str">
            <v/>
          </cell>
          <cell r="G994" t="e">
            <v>#VALUE!</v>
          </cell>
        </row>
        <row r="995">
          <cell r="A995" t="str">
            <v/>
          </cell>
          <cell r="G995" t="e">
            <v>#VALUE!</v>
          </cell>
        </row>
        <row r="996">
          <cell r="A996" t="str">
            <v/>
          </cell>
          <cell r="G996" t="e">
            <v>#VALUE!</v>
          </cell>
        </row>
      </sheetData>
      <sheetData sheetId="8">
        <row r="4">
          <cell r="G4">
            <v>1</v>
          </cell>
          <cell r="H4">
            <v>0</v>
          </cell>
          <cell r="P4">
            <v>1</v>
          </cell>
        </row>
        <row r="5">
          <cell r="G5">
            <v>0</v>
          </cell>
          <cell r="H5">
            <v>0</v>
          </cell>
          <cell r="P5">
            <v>2</v>
          </cell>
        </row>
        <row r="6">
          <cell r="G6" t="str">
            <v/>
          </cell>
          <cell r="H6" t="str">
            <v/>
          </cell>
          <cell r="P6" t="e">
            <v>#N/A</v>
          </cell>
        </row>
        <row r="7">
          <cell r="G7" t="str">
            <v/>
          </cell>
          <cell r="H7" t="str">
            <v/>
          </cell>
          <cell r="P7" t="e">
            <v>#N/A</v>
          </cell>
        </row>
        <row r="8">
          <cell r="G8" t="str">
            <v/>
          </cell>
          <cell r="H8" t="str">
            <v/>
          </cell>
          <cell r="P8" t="e">
            <v>#N/A</v>
          </cell>
        </row>
        <row r="9">
          <cell r="G9" t="str">
            <v/>
          </cell>
          <cell r="H9" t="str">
            <v/>
          </cell>
          <cell r="P9" t="e">
            <v>#N/A</v>
          </cell>
        </row>
        <row r="10">
          <cell r="G10" t="str">
            <v/>
          </cell>
          <cell r="H10" t="str">
            <v/>
          </cell>
          <cell r="P10" t="e">
            <v>#N/A</v>
          </cell>
        </row>
        <row r="11">
          <cell r="G11" t="str">
            <v/>
          </cell>
          <cell r="H11" t="str">
            <v/>
          </cell>
          <cell r="P11" t="e">
            <v>#N/A</v>
          </cell>
        </row>
        <row r="12">
          <cell r="G12" t="str">
            <v/>
          </cell>
          <cell r="H12" t="str">
            <v/>
          </cell>
          <cell r="P12" t="e">
            <v>#N/A</v>
          </cell>
        </row>
        <row r="13">
          <cell r="G13" t="str">
            <v/>
          </cell>
          <cell r="H13" t="str">
            <v/>
          </cell>
          <cell r="P13" t="e">
            <v>#N/A</v>
          </cell>
        </row>
        <row r="14">
          <cell r="G14" t="str">
            <v/>
          </cell>
          <cell r="H14" t="str">
            <v/>
          </cell>
          <cell r="P14" t="e">
            <v>#N/A</v>
          </cell>
        </row>
        <row r="15">
          <cell r="G15" t="str">
            <v/>
          </cell>
          <cell r="H15" t="str">
            <v/>
          </cell>
          <cell r="P15" t="e">
            <v>#N/A</v>
          </cell>
        </row>
        <row r="16">
          <cell r="G16" t="str">
            <v/>
          </cell>
          <cell r="H16" t="str">
            <v/>
          </cell>
          <cell r="P16" t="e">
            <v>#N/A</v>
          </cell>
        </row>
        <row r="17">
          <cell r="G17" t="str">
            <v/>
          </cell>
          <cell r="H17" t="str">
            <v/>
          </cell>
          <cell r="P17" t="e">
            <v>#N/A</v>
          </cell>
        </row>
        <row r="18">
          <cell r="G18" t="str">
            <v/>
          </cell>
          <cell r="H18" t="str">
            <v/>
          </cell>
          <cell r="P18" t="e">
            <v>#N/A</v>
          </cell>
        </row>
        <row r="19">
          <cell r="G19" t="str">
            <v/>
          </cell>
          <cell r="H19" t="str">
            <v/>
          </cell>
          <cell r="P19" t="e">
            <v>#N/A</v>
          </cell>
        </row>
        <row r="20">
          <cell r="G20" t="str">
            <v/>
          </cell>
          <cell r="H20" t="str">
            <v/>
          </cell>
          <cell r="P20" t="e">
            <v>#N/A</v>
          </cell>
        </row>
        <row r="21">
          <cell r="G21" t="str">
            <v/>
          </cell>
          <cell r="H21" t="str">
            <v/>
          </cell>
          <cell r="P21" t="e">
            <v>#N/A</v>
          </cell>
        </row>
        <row r="22">
          <cell r="G22" t="str">
            <v/>
          </cell>
          <cell r="H22" t="str">
            <v/>
          </cell>
          <cell r="P22" t="e">
            <v>#N/A</v>
          </cell>
        </row>
        <row r="23">
          <cell r="G23" t="str">
            <v/>
          </cell>
          <cell r="H23" t="str">
            <v/>
          </cell>
          <cell r="P23" t="e">
            <v>#N/A</v>
          </cell>
        </row>
        <row r="24">
          <cell r="G24" t="str">
            <v/>
          </cell>
          <cell r="H24" t="str">
            <v/>
          </cell>
          <cell r="P24" t="e">
            <v>#N/A</v>
          </cell>
        </row>
        <row r="25">
          <cell r="G25" t="str">
            <v/>
          </cell>
          <cell r="H25" t="str">
            <v/>
          </cell>
          <cell r="P25" t="e">
            <v>#N/A</v>
          </cell>
        </row>
        <row r="26">
          <cell r="G26" t="str">
            <v/>
          </cell>
          <cell r="H26" t="str">
            <v/>
          </cell>
          <cell r="P26" t="e">
            <v>#N/A</v>
          </cell>
        </row>
        <row r="27">
          <cell r="G27" t="str">
            <v/>
          </cell>
          <cell r="H27" t="str">
            <v/>
          </cell>
          <cell r="P27" t="e">
            <v>#N/A</v>
          </cell>
        </row>
        <row r="28">
          <cell r="G28" t="str">
            <v/>
          </cell>
          <cell r="H28" t="str">
            <v/>
          </cell>
          <cell r="P28" t="e">
            <v>#N/A</v>
          </cell>
        </row>
        <row r="29">
          <cell r="G29" t="str">
            <v/>
          </cell>
          <cell r="H29" t="str">
            <v/>
          </cell>
          <cell r="P29" t="e">
            <v>#N/A</v>
          </cell>
        </row>
        <row r="30">
          <cell r="G30" t="str">
            <v/>
          </cell>
          <cell r="H30" t="str">
            <v/>
          </cell>
          <cell r="P30" t="e">
            <v>#N/A</v>
          </cell>
        </row>
        <row r="31">
          <cell r="G31" t="str">
            <v/>
          </cell>
          <cell r="H31" t="str">
            <v/>
          </cell>
          <cell r="P31" t="e">
            <v>#N/A</v>
          </cell>
        </row>
        <row r="32">
          <cell r="G32" t="str">
            <v/>
          </cell>
          <cell r="H32" t="str">
            <v/>
          </cell>
          <cell r="P32" t="e">
            <v>#N/A</v>
          </cell>
        </row>
        <row r="33">
          <cell r="G33" t="str">
            <v/>
          </cell>
          <cell r="H33" t="str">
            <v/>
          </cell>
          <cell r="P33" t="e">
            <v>#N/A</v>
          </cell>
        </row>
        <row r="34">
          <cell r="G34" t="str">
            <v/>
          </cell>
          <cell r="H34" t="str">
            <v/>
          </cell>
          <cell r="P34" t="e">
            <v>#N/A</v>
          </cell>
        </row>
        <row r="35">
          <cell r="G35" t="str">
            <v/>
          </cell>
          <cell r="H35" t="str">
            <v/>
          </cell>
          <cell r="P35" t="e">
            <v>#N/A</v>
          </cell>
        </row>
        <row r="36">
          <cell r="G36" t="str">
            <v/>
          </cell>
          <cell r="H36" t="str">
            <v/>
          </cell>
          <cell r="P36" t="e">
            <v>#N/A</v>
          </cell>
        </row>
        <row r="37">
          <cell r="G37" t="str">
            <v/>
          </cell>
          <cell r="H37" t="str">
            <v/>
          </cell>
          <cell r="P37" t="e">
            <v>#N/A</v>
          </cell>
        </row>
        <row r="38">
          <cell r="G38" t="str">
            <v/>
          </cell>
          <cell r="H38" t="str">
            <v/>
          </cell>
          <cell r="P38" t="e">
            <v>#N/A</v>
          </cell>
        </row>
        <row r="39">
          <cell r="G39" t="str">
            <v/>
          </cell>
          <cell r="H39" t="str">
            <v/>
          </cell>
          <cell r="P39" t="e">
            <v>#N/A</v>
          </cell>
        </row>
        <row r="40">
          <cell r="G40" t="str">
            <v/>
          </cell>
          <cell r="H40" t="str">
            <v/>
          </cell>
          <cell r="P40" t="e">
            <v>#N/A</v>
          </cell>
        </row>
        <row r="41">
          <cell r="G41" t="str">
            <v/>
          </cell>
          <cell r="H41" t="str">
            <v/>
          </cell>
          <cell r="P41" t="e">
            <v>#N/A</v>
          </cell>
        </row>
        <row r="42">
          <cell r="G42" t="str">
            <v/>
          </cell>
          <cell r="H42" t="str">
            <v/>
          </cell>
          <cell r="P42" t="e">
            <v>#N/A</v>
          </cell>
        </row>
        <row r="43">
          <cell r="G43" t="str">
            <v/>
          </cell>
          <cell r="H43" t="str">
            <v/>
          </cell>
          <cell r="P43" t="e">
            <v>#N/A</v>
          </cell>
        </row>
        <row r="44">
          <cell r="G44" t="str">
            <v/>
          </cell>
          <cell r="H44" t="str">
            <v/>
          </cell>
          <cell r="P44" t="e">
            <v>#N/A</v>
          </cell>
        </row>
        <row r="45">
          <cell r="G45" t="str">
            <v/>
          </cell>
          <cell r="H45" t="str">
            <v/>
          </cell>
          <cell r="P45" t="e">
            <v>#N/A</v>
          </cell>
        </row>
        <row r="46">
          <cell r="G46" t="str">
            <v/>
          </cell>
          <cell r="H46" t="str">
            <v/>
          </cell>
          <cell r="P46" t="e">
            <v>#N/A</v>
          </cell>
        </row>
        <row r="47">
          <cell r="G47" t="str">
            <v/>
          </cell>
          <cell r="H47" t="str">
            <v/>
          </cell>
          <cell r="P47" t="e">
            <v>#N/A</v>
          </cell>
        </row>
        <row r="48">
          <cell r="G48" t="str">
            <v/>
          </cell>
          <cell r="H48" t="str">
            <v/>
          </cell>
          <cell r="P48" t="e">
            <v>#N/A</v>
          </cell>
        </row>
        <row r="49">
          <cell r="G49" t="str">
            <v/>
          </cell>
          <cell r="H49" t="str">
            <v/>
          </cell>
          <cell r="P49" t="e">
            <v>#N/A</v>
          </cell>
        </row>
        <row r="50">
          <cell r="G50" t="str">
            <v/>
          </cell>
          <cell r="H50" t="str">
            <v/>
          </cell>
          <cell r="P50" t="e">
            <v>#N/A</v>
          </cell>
        </row>
        <row r="51">
          <cell r="G51" t="str">
            <v/>
          </cell>
          <cell r="H51" t="str">
            <v/>
          </cell>
          <cell r="P51" t="e">
            <v>#N/A</v>
          </cell>
        </row>
        <row r="52">
          <cell r="G52" t="str">
            <v/>
          </cell>
          <cell r="H52" t="str">
            <v/>
          </cell>
          <cell r="P52" t="e">
            <v>#N/A</v>
          </cell>
        </row>
        <row r="53">
          <cell r="G53" t="str">
            <v/>
          </cell>
          <cell r="H53" t="str">
            <v/>
          </cell>
          <cell r="P53" t="e">
            <v>#N/A</v>
          </cell>
        </row>
        <row r="54">
          <cell r="G54" t="str">
            <v/>
          </cell>
          <cell r="H54" t="str">
            <v/>
          </cell>
          <cell r="P54" t="e">
            <v>#N/A</v>
          </cell>
        </row>
        <row r="55">
          <cell r="G55" t="str">
            <v/>
          </cell>
          <cell r="H55" t="str">
            <v/>
          </cell>
          <cell r="P55" t="e">
            <v>#N/A</v>
          </cell>
        </row>
        <row r="56">
          <cell r="G56" t="str">
            <v/>
          </cell>
          <cell r="H56" t="str">
            <v/>
          </cell>
          <cell r="P56" t="e">
            <v>#N/A</v>
          </cell>
        </row>
        <row r="57">
          <cell r="G57" t="str">
            <v/>
          </cell>
          <cell r="H57" t="str">
            <v/>
          </cell>
          <cell r="P57" t="e">
            <v>#N/A</v>
          </cell>
        </row>
        <row r="58">
          <cell r="G58" t="str">
            <v/>
          </cell>
          <cell r="H58" t="str">
            <v/>
          </cell>
          <cell r="P58" t="e">
            <v>#N/A</v>
          </cell>
        </row>
        <row r="59">
          <cell r="G59" t="str">
            <v/>
          </cell>
          <cell r="H59" t="str">
            <v/>
          </cell>
          <cell r="P59" t="e">
            <v>#N/A</v>
          </cell>
        </row>
        <row r="60">
          <cell r="G60" t="str">
            <v/>
          </cell>
          <cell r="H60" t="str">
            <v/>
          </cell>
          <cell r="P60" t="e">
            <v>#N/A</v>
          </cell>
        </row>
        <row r="61">
          <cell r="G61" t="str">
            <v/>
          </cell>
          <cell r="H61" t="str">
            <v/>
          </cell>
          <cell r="P61" t="e">
            <v>#N/A</v>
          </cell>
        </row>
        <row r="62">
          <cell r="G62" t="str">
            <v/>
          </cell>
          <cell r="H62" t="str">
            <v/>
          </cell>
          <cell r="P62" t="e">
            <v>#N/A</v>
          </cell>
        </row>
        <row r="63">
          <cell r="G63" t="str">
            <v/>
          </cell>
          <cell r="H63" t="str">
            <v/>
          </cell>
          <cell r="P63" t="e">
            <v>#N/A</v>
          </cell>
        </row>
        <row r="64">
          <cell r="G64" t="str">
            <v/>
          </cell>
          <cell r="H64" t="str">
            <v/>
          </cell>
          <cell r="P64" t="e">
            <v>#N/A</v>
          </cell>
        </row>
        <row r="65">
          <cell r="G65" t="str">
            <v/>
          </cell>
          <cell r="H65" t="str">
            <v/>
          </cell>
          <cell r="P65" t="e">
            <v>#N/A</v>
          </cell>
        </row>
        <row r="66">
          <cell r="G66" t="str">
            <v/>
          </cell>
          <cell r="H66" t="str">
            <v/>
          </cell>
          <cell r="P66" t="e">
            <v>#N/A</v>
          </cell>
        </row>
        <row r="67">
          <cell r="G67" t="str">
            <v/>
          </cell>
          <cell r="H67" t="str">
            <v/>
          </cell>
          <cell r="P67" t="e">
            <v>#N/A</v>
          </cell>
        </row>
        <row r="68">
          <cell r="G68" t="str">
            <v/>
          </cell>
          <cell r="H68" t="str">
            <v/>
          </cell>
          <cell r="P68" t="e">
            <v>#N/A</v>
          </cell>
        </row>
        <row r="69">
          <cell r="G69" t="str">
            <v/>
          </cell>
          <cell r="H69" t="str">
            <v/>
          </cell>
          <cell r="P69" t="e">
            <v>#N/A</v>
          </cell>
        </row>
        <row r="70">
          <cell r="G70" t="str">
            <v/>
          </cell>
          <cell r="H70" t="str">
            <v/>
          </cell>
          <cell r="P70" t="e">
            <v>#N/A</v>
          </cell>
        </row>
        <row r="71">
          <cell r="G71" t="str">
            <v/>
          </cell>
          <cell r="H71" t="str">
            <v/>
          </cell>
          <cell r="P71" t="e">
            <v>#N/A</v>
          </cell>
        </row>
        <row r="72">
          <cell r="G72" t="str">
            <v/>
          </cell>
          <cell r="H72" t="str">
            <v/>
          </cell>
          <cell r="P72" t="e">
            <v>#N/A</v>
          </cell>
        </row>
        <row r="73">
          <cell r="G73" t="str">
            <v/>
          </cell>
          <cell r="H73" t="str">
            <v/>
          </cell>
          <cell r="P73" t="e">
            <v>#N/A</v>
          </cell>
        </row>
        <row r="74">
          <cell r="G74" t="str">
            <v/>
          </cell>
          <cell r="H74" t="str">
            <v/>
          </cell>
          <cell r="P74" t="e">
            <v>#N/A</v>
          </cell>
        </row>
        <row r="75">
          <cell r="G75" t="str">
            <v/>
          </cell>
          <cell r="H75" t="str">
            <v/>
          </cell>
          <cell r="P75" t="e">
            <v>#N/A</v>
          </cell>
        </row>
        <row r="76">
          <cell r="G76" t="str">
            <v/>
          </cell>
          <cell r="H76" t="str">
            <v/>
          </cell>
          <cell r="P76" t="e">
            <v>#N/A</v>
          </cell>
        </row>
        <row r="77">
          <cell r="G77" t="str">
            <v/>
          </cell>
          <cell r="H77" t="str">
            <v/>
          </cell>
          <cell r="P77" t="e">
            <v>#N/A</v>
          </cell>
        </row>
        <row r="78">
          <cell r="G78" t="str">
            <v/>
          </cell>
          <cell r="H78" t="str">
            <v/>
          </cell>
          <cell r="P78" t="e">
            <v>#N/A</v>
          </cell>
        </row>
        <row r="79">
          <cell r="G79" t="str">
            <v/>
          </cell>
          <cell r="H79" t="str">
            <v/>
          </cell>
          <cell r="P79" t="e">
            <v>#N/A</v>
          </cell>
        </row>
        <row r="80">
          <cell r="G80" t="str">
            <v/>
          </cell>
          <cell r="H80" t="str">
            <v/>
          </cell>
          <cell r="P80" t="e">
            <v>#N/A</v>
          </cell>
        </row>
        <row r="81">
          <cell r="G81" t="str">
            <v/>
          </cell>
          <cell r="H81" t="str">
            <v/>
          </cell>
          <cell r="P81" t="e">
            <v>#N/A</v>
          </cell>
        </row>
        <row r="82">
          <cell r="G82" t="str">
            <v/>
          </cell>
          <cell r="H82" t="str">
            <v/>
          </cell>
          <cell r="P82" t="e">
            <v>#N/A</v>
          </cell>
        </row>
        <row r="83">
          <cell r="G83" t="str">
            <v/>
          </cell>
          <cell r="H83" t="str">
            <v/>
          </cell>
          <cell r="P83" t="e">
            <v>#N/A</v>
          </cell>
        </row>
        <row r="84">
          <cell r="G84" t="str">
            <v/>
          </cell>
          <cell r="H84" t="str">
            <v/>
          </cell>
          <cell r="P84" t="e">
            <v>#N/A</v>
          </cell>
        </row>
        <row r="85">
          <cell r="G85" t="str">
            <v/>
          </cell>
          <cell r="H85" t="str">
            <v/>
          </cell>
          <cell r="P85" t="e">
            <v>#N/A</v>
          </cell>
        </row>
        <row r="86">
          <cell r="G86" t="str">
            <v/>
          </cell>
          <cell r="H86" t="str">
            <v/>
          </cell>
          <cell r="P86" t="e">
            <v>#N/A</v>
          </cell>
        </row>
        <row r="87">
          <cell r="G87" t="str">
            <v/>
          </cell>
          <cell r="H87" t="str">
            <v/>
          </cell>
          <cell r="P87" t="e">
            <v>#N/A</v>
          </cell>
        </row>
        <row r="88">
          <cell r="G88" t="str">
            <v/>
          </cell>
          <cell r="H88" t="str">
            <v/>
          </cell>
          <cell r="P88" t="e">
            <v>#N/A</v>
          </cell>
        </row>
        <row r="89">
          <cell r="G89" t="str">
            <v/>
          </cell>
          <cell r="H89" t="str">
            <v/>
          </cell>
          <cell r="P89" t="e">
            <v>#N/A</v>
          </cell>
        </row>
        <row r="90">
          <cell r="G90" t="str">
            <v/>
          </cell>
          <cell r="H90" t="str">
            <v/>
          </cell>
          <cell r="P90" t="e">
            <v>#N/A</v>
          </cell>
        </row>
        <row r="91">
          <cell r="G91" t="str">
            <v/>
          </cell>
          <cell r="H91" t="str">
            <v/>
          </cell>
          <cell r="P91" t="e">
            <v>#N/A</v>
          </cell>
        </row>
        <row r="92">
          <cell r="G92" t="str">
            <v/>
          </cell>
          <cell r="H92" t="str">
            <v/>
          </cell>
          <cell r="P92" t="e">
            <v>#N/A</v>
          </cell>
        </row>
        <row r="93">
          <cell r="G93" t="str">
            <v/>
          </cell>
          <cell r="H93" t="str">
            <v/>
          </cell>
          <cell r="P93" t="e">
            <v>#N/A</v>
          </cell>
        </row>
        <row r="94">
          <cell r="G94" t="str">
            <v/>
          </cell>
          <cell r="H94" t="str">
            <v/>
          </cell>
          <cell r="P94" t="e">
            <v>#N/A</v>
          </cell>
        </row>
        <row r="95">
          <cell r="G95" t="str">
            <v/>
          </cell>
          <cell r="H95" t="str">
            <v/>
          </cell>
          <cell r="P95" t="e">
            <v>#N/A</v>
          </cell>
        </row>
        <row r="96">
          <cell r="G96" t="str">
            <v/>
          </cell>
          <cell r="H96" t="str">
            <v/>
          </cell>
          <cell r="P96" t="e">
            <v>#N/A</v>
          </cell>
        </row>
        <row r="97">
          <cell r="G97" t="str">
            <v/>
          </cell>
          <cell r="H97" t="str">
            <v/>
          </cell>
          <cell r="P97" t="e">
            <v>#N/A</v>
          </cell>
        </row>
        <row r="98">
          <cell r="G98" t="str">
            <v/>
          </cell>
          <cell r="H98" t="str">
            <v/>
          </cell>
          <cell r="P98" t="e">
            <v>#N/A</v>
          </cell>
        </row>
        <row r="99">
          <cell r="G99" t="str">
            <v/>
          </cell>
          <cell r="H99" t="str">
            <v/>
          </cell>
          <cell r="P99" t="e">
            <v>#N/A</v>
          </cell>
        </row>
        <row r="100">
          <cell r="G100" t="str">
            <v/>
          </cell>
          <cell r="H100" t="str">
            <v/>
          </cell>
          <cell r="P100" t="e">
            <v>#N/A</v>
          </cell>
        </row>
        <row r="101">
          <cell r="G101" t="str">
            <v/>
          </cell>
          <cell r="H101" t="str">
            <v/>
          </cell>
          <cell r="P101" t="e">
            <v>#N/A</v>
          </cell>
        </row>
        <row r="102">
          <cell r="G102" t="str">
            <v/>
          </cell>
          <cell r="H102" t="str">
            <v/>
          </cell>
          <cell r="P102" t="e">
            <v>#N/A</v>
          </cell>
        </row>
        <row r="103">
          <cell r="G103" t="str">
            <v/>
          </cell>
          <cell r="H103" t="str">
            <v/>
          </cell>
          <cell r="P103" t="e">
            <v>#N/A</v>
          </cell>
        </row>
        <row r="104">
          <cell r="G104" t="str">
            <v/>
          </cell>
          <cell r="H104" t="str">
            <v/>
          </cell>
          <cell r="P104" t="e">
            <v>#N/A</v>
          </cell>
        </row>
        <row r="105">
          <cell r="G105" t="str">
            <v/>
          </cell>
          <cell r="H105" t="str">
            <v/>
          </cell>
          <cell r="P105" t="e">
            <v>#N/A</v>
          </cell>
        </row>
        <row r="106">
          <cell r="G106" t="str">
            <v/>
          </cell>
          <cell r="H106" t="str">
            <v/>
          </cell>
          <cell r="P106" t="e">
            <v>#N/A</v>
          </cell>
        </row>
        <row r="107">
          <cell r="G107" t="str">
            <v/>
          </cell>
          <cell r="H107" t="str">
            <v/>
          </cell>
          <cell r="P107" t="e">
            <v>#N/A</v>
          </cell>
        </row>
        <row r="108">
          <cell r="G108" t="str">
            <v/>
          </cell>
          <cell r="H108" t="str">
            <v/>
          </cell>
          <cell r="P108" t="e">
            <v>#N/A</v>
          </cell>
        </row>
        <row r="109">
          <cell r="G109" t="str">
            <v/>
          </cell>
          <cell r="H109" t="str">
            <v/>
          </cell>
          <cell r="P109" t="e">
            <v>#N/A</v>
          </cell>
        </row>
        <row r="110">
          <cell r="G110" t="str">
            <v/>
          </cell>
          <cell r="H110" t="str">
            <v/>
          </cell>
          <cell r="P110" t="e">
            <v>#N/A</v>
          </cell>
        </row>
        <row r="111">
          <cell r="G111" t="str">
            <v/>
          </cell>
          <cell r="H111" t="str">
            <v/>
          </cell>
          <cell r="P111" t="e">
            <v>#N/A</v>
          </cell>
        </row>
        <row r="112">
          <cell r="G112" t="str">
            <v/>
          </cell>
          <cell r="H112" t="str">
            <v/>
          </cell>
          <cell r="P112" t="e">
            <v>#N/A</v>
          </cell>
        </row>
        <row r="113">
          <cell r="G113" t="str">
            <v/>
          </cell>
          <cell r="H113" t="str">
            <v/>
          </cell>
          <cell r="P113" t="e">
            <v>#N/A</v>
          </cell>
        </row>
        <row r="114">
          <cell r="G114" t="str">
            <v/>
          </cell>
          <cell r="H114" t="str">
            <v/>
          </cell>
          <cell r="P114" t="e">
            <v>#N/A</v>
          </cell>
        </row>
        <row r="115">
          <cell r="G115" t="str">
            <v/>
          </cell>
          <cell r="H115" t="str">
            <v/>
          </cell>
          <cell r="P115" t="e">
            <v>#N/A</v>
          </cell>
        </row>
        <row r="116">
          <cell r="G116" t="str">
            <v/>
          </cell>
          <cell r="H116" t="str">
            <v/>
          </cell>
          <cell r="P116" t="e">
            <v>#N/A</v>
          </cell>
        </row>
        <row r="117">
          <cell r="G117" t="str">
            <v/>
          </cell>
          <cell r="H117" t="str">
            <v/>
          </cell>
          <cell r="P117" t="e">
            <v>#N/A</v>
          </cell>
        </row>
        <row r="118">
          <cell r="G118" t="str">
            <v/>
          </cell>
          <cell r="H118" t="str">
            <v/>
          </cell>
          <cell r="P118" t="e">
            <v>#N/A</v>
          </cell>
        </row>
        <row r="119">
          <cell r="G119" t="str">
            <v/>
          </cell>
          <cell r="H119" t="str">
            <v/>
          </cell>
          <cell r="P119" t="e">
            <v>#N/A</v>
          </cell>
        </row>
        <row r="120">
          <cell r="G120" t="str">
            <v/>
          </cell>
          <cell r="H120" t="str">
            <v/>
          </cell>
          <cell r="P120" t="e">
            <v>#N/A</v>
          </cell>
        </row>
        <row r="121">
          <cell r="G121" t="str">
            <v/>
          </cell>
          <cell r="H121" t="str">
            <v/>
          </cell>
          <cell r="P121" t="e">
            <v>#N/A</v>
          </cell>
        </row>
        <row r="122">
          <cell r="G122" t="str">
            <v/>
          </cell>
          <cell r="H122" t="str">
            <v/>
          </cell>
          <cell r="P122" t="e">
            <v>#N/A</v>
          </cell>
        </row>
        <row r="123">
          <cell r="G123" t="str">
            <v/>
          </cell>
          <cell r="H123" t="str">
            <v/>
          </cell>
          <cell r="P123" t="e">
            <v>#N/A</v>
          </cell>
        </row>
        <row r="124">
          <cell r="G124" t="str">
            <v/>
          </cell>
          <cell r="H124" t="str">
            <v/>
          </cell>
          <cell r="P124" t="e">
            <v>#N/A</v>
          </cell>
        </row>
        <row r="125">
          <cell r="G125" t="str">
            <v/>
          </cell>
          <cell r="H125" t="str">
            <v/>
          </cell>
          <cell r="P125" t="e">
            <v>#N/A</v>
          </cell>
        </row>
        <row r="126">
          <cell r="G126" t="str">
            <v/>
          </cell>
          <cell r="H126" t="str">
            <v/>
          </cell>
          <cell r="P126" t="e">
            <v>#N/A</v>
          </cell>
        </row>
        <row r="127">
          <cell r="G127" t="str">
            <v/>
          </cell>
          <cell r="H127" t="str">
            <v/>
          </cell>
          <cell r="P127" t="e">
            <v>#N/A</v>
          </cell>
        </row>
        <row r="128">
          <cell r="G128" t="str">
            <v/>
          </cell>
          <cell r="H128" t="str">
            <v/>
          </cell>
          <cell r="P128" t="e">
            <v>#N/A</v>
          </cell>
        </row>
        <row r="129">
          <cell r="G129" t="str">
            <v/>
          </cell>
          <cell r="H129" t="str">
            <v/>
          </cell>
          <cell r="P129" t="e">
            <v>#N/A</v>
          </cell>
        </row>
        <row r="130">
          <cell r="G130" t="str">
            <v/>
          </cell>
          <cell r="H130" t="str">
            <v/>
          </cell>
          <cell r="P130" t="e">
            <v>#N/A</v>
          </cell>
        </row>
        <row r="131">
          <cell r="G131" t="str">
            <v/>
          </cell>
          <cell r="H131" t="str">
            <v/>
          </cell>
          <cell r="P131" t="e">
            <v>#N/A</v>
          </cell>
        </row>
        <row r="132">
          <cell r="G132" t="str">
            <v/>
          </cell>
          <cell r="H132" t="str">
            <v/>
          </cell>
          <cell r="P132" t="e">
            <v>#N/A</v>
          </cell>
        </row>
        <row r="133">
          <cell r="G133" t="str">
            <v/>
          </cell>
          <cell r="H133" t="str">
            <v/>
          </cell>
          <cell r="P133" t="e">
            <v>#N/A</v>
          </cell>
        </row>
        <row r="134">
          <cell r="G134" t="str">
            <v/>
          </cell>
          <cell r="H134" t="str">
            <v/>
          </cell>
          <cell r="P134" t="e">
            <v>#N/A</v>
          </cell>
        </row>
        <row r="135">
          <cell r="G135" t="str">
            <v/>
          </cell>
          <cell r="H135" t="str">
            <v/>
          </cell>
          <cell r="P135" t="e">
            <v>#N/A</v>
          </cell>
        </row>
        <row r="136">
          <cell r="G136" t="str">
            <v/>
          </cell>
          <cell r="H136" t="str">
            <v/>
          </cell>
          <cell r="P136" t="e">
            <v>#N/A</v>
          </cell>
        </row>
        <row r="137">
          <cell r="G137" t="str">
            <v/>
          </cell>
          <cell r="H137" t="str">
            <v/>
          </cell>
          <cell r="P137" t="e">
            <v>#N/A</v>
          </cell>
        </row>
        <row r="138">
          <cell r="G138" t="str">
            <v/>
          </cell>
          <cell r="H138" t="str">
            <v/>
          </cell>
          <cell r="P138" t="e">
            <v>#N/A</v>
          </cell>
        </row>
        <row r="139">
          <cell r="G139" t="str">
            <v/>
          </cell>
          <cell r="H139" t="str">
            <v/>
          </cell>
          <cell r="P139" t="e">
            <v>#N/A</v>
          </cell>
        </row>
        <row r="140">
          <cell r="G140" t="str">
            <v/>
          </cell>
          <cell r="H140" t="str">
            <v/>
          </cell>
          <cell r="P140" t="e">
            <v>#N/A</v>
          </cell>
        </row>
        <row r="141">
          <cell r="G141" t="str">
            <v/>
          </cell>
          <cell r="H141" t="str">
            <v/>
          </cell>
          <cell r="P141" t="e">
            <v>#N/A</v>
          </cell>
        </row>
        <row r="142">
          <cell r="G142" t="str">
            <v/>
          </cell>
          <cell r="H142" t="str">
            <v/>
          </cell>
          <cell r="P142" t="e">
            <v>#N/A</v>
          </cell>
        </row>
        <row r="143">
          <cell r="G143" t="str">
            <v/>
          </cell>
          <cell r="H143" t="str">
            <v/>
          </cell>
          <cell r="P143" t="e">
            <v>#N/A</v>
          </cell>
        </row>
        <row r="144">
          <cell r="G144" t="str">
            <v/>
          </cell>
          <cell r="H144" t="str">
            <v/>
          </cell>
          <cell r="P144" t="e">
            <v>#N/A</v>
          </cell>
        </row>
        <row r="145">
          <cell r="G145" t="str">
            <v/>
          </cell>
          <cell r="H145" t="str">
            <v/>
          </cell>
          <cell r="P145" t="e">
            <v>#N/A</v>
          </cell>
        </row>
        <row r="146">
          <cell r="G146" t="str">
            <v/>
          </cell>
          <cell r="H146" t="str">
            <v/>
          </cell>
          <cell r="P146" t="e">
            <v>#N/A</v>
          </cell>
        </row>
        <row r="147">
          <cell r="G147" t="str">
            <v/>
          </cell>
          <cell r="H147" t="str">
            <v/>
          </cell>
          <cell r="P147" t="e">
            <v>#N/A</v>
          </cell>
        </row>
        <row r="148">
          <cell r="G148" t="str">
            <v/>
          </cell>
          <cell r="H148" t="str">
            <v/>
          </cell>
          <cell r="P148" t="e">
            <v>#N/A</v>
          </cell>
        </row>
        <row r="149">
          <cell r="G149" t="str">
            <v/>
          </cell>
          <cell r="H149" t="str">
            <v/>
          </cell>
          <cell r="P149" t="e">
            <v>#N/A</v>
          </cell>
        </row>
        <row r="150">
          <cell r="G150" t="str">
            <v/>
          </cell>
          <cell r="H150" t="str">
            <v/>
          </cell>
          <cell r="P150" t="e">
            <v>#N/A</v>
          </cell>
        </row>
        <row r="151">
          <cell r="G151" t="str">
            <v/>
          </cell>
          <cell r="H151" t="str">
            <v/>
          </cell>
          <cell r="P151" t="e">
            <v>#N/A</v>
          </cell>
        </row>
        <row r="152">
          <cell r="G152" t="str">
            <v/>
          </cell>
          <cell r="H152" t="str">
            <v/>
          </cell>
          <cell r="P152" t="e">
            <v>#N/A</v>
          </cell>
        </row>
        <row r="153">
          <cell r="G153" t="str">
            <v/>
          </cell>
          <cell r="H153" t="str">
            <v/>
          </cell>
          <cell r="P153" t="e">
            <v>#N/A</v>
          </cell>
        </row>
        <row r="154">
          <cell r="G154" t="str">
            <v/>
          </cell>
          <cell r="H154" t="str">
            <v/>
          </cell>
          <cell r="P154" t="e">
            <v>#N/A</v>
          </cell>
        </row>
        <row r="155">
          <cell r="G155" t="str">
            <v/>
          </cell>
          <cell r="H155" t="str">
            <v/>
          </cell>
          <cell r="P155" t="e">
            <v>#N/A</v>
          </cell>
        </row>
        <row r="156">
          <cell r="G156" t="str">
            <v/>
          </cell>
          <cell r="H156" t="str">
            <v/>
          </cell>
          <cell r="P156" t="e">
            <v>#N/A</v>
          </cell>
        </row>
        <row r="157">
          <cell r="G157" t="str">
            <v/>
          </cell>
          <cell r="H157" t="str">
            <v/>
          </cell>
          <cell r="P157" t="e">
            <v>#N/A</v>
          </cell>
        </row>
        <row r="158">
          <cell r="G158" t="str">
            <v/>
          </cell>
          <cell r="H158" t="str">
            <v/>
          </cell>
          <cell r="P158" t="e">
            <v>#N/A</v>
          </cell>
        </row>
        <row r="159">
          <cell r="G159" t="str">
            <v/>
          </cell>
          <cell r="H159" t="str">
            <v/>
          </cell>
          <cell r="P159" t="e">
            <v>#N/A</v>
          </cell>
        </row>
        <row r="160">
          <cell r="G160" t="str">
            <v/>
          </cell>
          <cell r="H160" t="str">
            <v/>
          </cell>
          <cell r="P160" t="e">
            <v>#N/A</v>
          </cell>
        </row>
        <row r="161">
          <cell r="G161" t="str">
            <v/>
          </cell>
          <cell r="H161" t="str">
            <v/>
          </cell>
          <cell r="P161" t="e">
            <v>#N/A</v>
          </cell>
        </row>
        <row r="162">
          <cell r="G162" t="str">
            <v/>
          </cell>
          <cell r="H162" t="str">
            <v/>
          </cell>
          <cell r="P162" t="e">
            <v>#N/A</v>
          </cell>
        </row>
        <row r="163">
          <cell r="G163" t="str">
            <v/>
          </cell>
          <cell r="H163" t="str">
            <v/>
          </cell>
          <cell r="P163" t="e">
            <v>#N/A</v>
          </cell>
        </row>
        <row r="164">
          <cell r="G164" t="str">
            <v/>
          </cell>
          <cell r="H164" t="str">
            <v/>
          </cell>
          <cell r="P164" t="e">
            <v>#N/A</v>
          </cell>
        </row>
        <row r="165">
          <cell r="G165" t="str">
            <v/>
          </cell>
          <cell r="H165" t="str">
            <v/>
          </cell>
          <cell r="P165" t="e">
            <v>#N/A</v>
          </cell>
        </row>
        <row r="166">
          <cell r="G166" t="str">
            <v/>
          </cell>
          <cell r="H166" t="str">
            <v/>
          </cell>
          <cell r="P166" t="e">
            <v>#N/A</v>
          </cell>
        </row>
        <row r="167">
          <cell r="G167" t="str">
            <v/>
          </cell>
          <cell r="H167" t="str">
            <v/>
          </cell>
          <cell r="P167" t="e">
            <v>#N/A</v>
          </cell>
        </row>
        <row r="168">
          <cell r="G168" t="str">
            <v/>
          </cell>
          <cell r="H168" t="str">
            <v/>
          </cell>
          <cell r="P168" t="e">
            <v>#N/A</v>
          </cell>
        </row>
        <row r="169">
          <cell r="G169" t="str">
            <v/>
          </cell>
          <cell r="H169" t="str">
            <v/>
          </cell>
          <cell r="P169" t="e">
            <v>#N/A</v>
          </cell>
        </row>
        <row r="170">
          <cell r="G170" t="str">
            <v/>
          </cell>
          <cell r="H170" t="str">
            <v/>
          </cell>
          <cell r="P170" t="e">
            <v>#N/A</v>
          </cell>
        </row>
        <row r="171">
          <cell r="G171" t="str">
            <v/>
          </cell>
          <cell r="H171" t="str">
            <v/>
          </cell>
          <cell r="P171" t="e">
            <v>#N/A</v>
          </cell>
        </row>
        <row r="172">
          <cell r="G172" t="str">
            <v/>
          </cell>
          <cell r="H172" t="str">
            <v/>
          </cell>
          <cell r="P172" t="e">
            <v>#N/A</v>
          </cell>
        </row>
        <row r="173">
          <cell r="G173" t="str">
            <v/>
          </cell>
          <cell r="H173" t="str">
            <v/>
          </cell>
          <cell r="P173" t="e">
            <v>#N/A</v>
          </cell>
        </row>
        <row r="174">
          <cell r="G174" t="str">
            <v/>
          </cell>
          <cell r="H174" t="str">
            <v/>
          </cell>
          <cell r="P174" t="e">
            <v>#N/A</v>
          </cell>
        </row>
        <row r="175">
          <cell r="G175" t="str">
            <v/>
          </cell>
          <cell r="H175" t="str">
            <v/>
          </cell>
          <cell r="P175" t="e">
            <v>#N/A</v>
          </cell>
        </row>
        <row r="176">
          <cell r="G176" t="str">
            <v/>
          </cell>
          <cell r="H176" t="str">
            <v/>
          </cell>
          <cell r="P176" t="e">
            <v>#N/A</v>
          </cell>
        </row>
        <row r="177">
          <cell r="G177" t="str">
            <v/>
          </cell>
          <cell r="H177" t="str">
            <v/>
          </cell>
          <cell r="P177" t="e">
            <v>#N/A</v>
          </cell>
        </row>
        <row r="178">
          <cell r="G178" t="str">
            <v/>
          </cell>
          <cell r="H178" t="str">
            <v/>
          </cell>
          <cell r="P178" t="e">
            <v>#N/A</v>
          </cell>
        </row>
        <row r="179">
          <cell r="G179" t="str">
            <v/>
          </cell>
          <cell r="H179" t="str">
            <v/>
          </cell>
          <cell r="P179" t="e">
            <v>#N/A</v>
          </cell>
        </row>
        <row r="180">
          <cell r="G180" t="str">
            <v/>
          </cell>
          <cell r="H180" t="str">
            <v/>
          </cell>
          <cell r="P180" t="e">
            <v>#N/A</v>
          </cell>
        </row>
        <row r="181">
          <cell r="G181" t="str">
            <v/>
          </cell>
          <cell r="H181" t="str">
            <v/>
          </cell>
          <cell r="P181" t="e">
            <v>#N/A</v>
          </cell>
        </row>
        <row r="182">
          <cell r="G182" t="str">
            <v/>
          </cell>
          <cell r="H182" t="str">
            <v/>
          </cell>
          <cell r="P182" t="e">
            <v>#N/A</v>
          </cell>
        </row>
        <row r="183">
          <cell r="G183" t="str">
            <v/>
          </cell>
          <cell r="H183" t="str">
            <v/>
          </cell>
          <cell r="P183" t="e">
            <v>#N/A</v>
          </cell>
        </row>
        <row r="184">
          <cell r="G184" t="str">
            <v/>
          </cell>
          <cell r="H184" t="str">
            <v/>
          </cell>
          <cell r="P184" t="e">
            <v>#N/A</v>
          </cell>
        </row>
        <row r="185">
          <cell r="G185" t="str">
            <v/>
          </cell>
          <cell r="H185" t="str">
            <v/>
          </cell>
          <cell r="P185" t="e">
            <v>#N/A</v>
          </cell>
        </row>
        <row r="186">
          <cell r="G186" t="str">
            <v/>
          </cell>
          <cell r="H186" t="str">
            <v/>
          </cell>
          <cell r="P186" t="e">
            <v>#N/A</v>
          </cell>
        </row>
        <row r="187">
          <cell r="G187" t="str">
            <v/>
          </cell>
          <cell r="H187" t="str">
            <v/>
          </cell>
          <cell r="P187" t="e">
            <v>#N/A</v>
          </cell>
        </row>
        <row r="188">
          <cell r="G188" t="str">
            <v/>
          </cell>
          <cell r="H188" t="str">
            <v/>
          </cell>
          <cell r="P188" t="e">
            <v>#N/A</v>
          </cell>
        </row>
        <row r="189">
          <cell r="G189" t="str">
            <v/>
          </cell>
          <cell r="H189" t="str">
            <v/>
          </cell>
          <cell r="P189" t="e">
            <v>#N/A</v>
          </cell>
        </row>
        <row r="190">
          <cell r="G190" t="str">
            <v/>
          </cell>
          <cell r="H190" t="str">
            <v/>
          </cell>
          <cell r="P190" t="e">
            <v>#N/A</v>
          </cell>
        </row>
        <row r="191">
          <cell r="G191" t="str">
            <v/>
          </cell>
          <cell r="H191" t="str">
            <v/>
          </cell>
          <cell r="P191" t="e">
            <v>#N/A</v>
          </cell>
        </row>
        <row r="192">
          <cell r="G192" t="str">
            <v/>
          </cell>
          <cell r="H192" t="str">
            <v/>
          </cell>
          <cell r="P192" t="e">
            <v>#N/A</v>
          </cell>
        </row>
        <row r="193">
          <cell r="G193" t="str">
            <v/>
          </cell>
          <cell r="H193" t="str">
            <v/>
          </cell>
          <cell r="P193" t="e">
            <v>#N/A</v>
          </cell>
        </row>
        <row r="194">
          <cell r="G194" t="str">
            <v/>
          </cell>
          <cell r="H194" t="str">
            <v/>
          </cell>
          <cell r="P194" t="e">
            <v>#N/A</v>
          </cell>
        </row>
        <row r="195">
          <cell r="G195" t="str">
            <v/>
          </cell>
          <cell r="H195" t="str">
            <v/>
          </cell>
          <cell r="P195" t="e">
            <v>#N/A</v>
          </cell>
        </row>
        <row r="196">
          <cell r="G196" t="str">
            <v/>
          </cell>
          <cell r="H196" t="str">
            <v/>
          </cell>
          <cell r="P196" t="e">
            <v>#N/A</v>
          </cell>
        </row>
        <row r="197">
          <cell r="G197" t="str">
            <v/>
          </cell>
          <cell r="H197" t="str">
            <v/>
          </cell>
          <cell r="P197" t="e">
            <v>#N/A</v>
          </cell>
        </row>
        <row r="198">
          <cell r="G198" t="str">
            <v/>
          </cell>
          <cell r="H198" t="str">
            <v/>
          </cell>
          <cell r="P198" t="e">
            <v>#N/A</v>
          </cell>
        </row>
        <row r="199">
          <cell r="G199" t="str">
            <v/>
          </cell>
          <cell r="H199" t="str">
            <v/>
          </cell>
          <cell r="P199" t="e">
            <v>#N/A</v>
          </cell>
        </row>
        <row r="200">
          <cell r="G200" t="str">
            <v/>
          </cell>
          <cell r="H200" t="str">
            <v/>
          </cell>
          <cell r="P200" t="e">
            <v>#N/A</v>
          </cell>
        </row>
        <row r="201">
          <cell r="G201" t="str">
            <v/>
          </cell>
          <cell r="H201" t="str">
            <v/>
          </cell>
          <cell r="P201" t="e">
            <v>#N/A</v>
          </cell>
        </row>
        <row r="202">
          <cell r="G202" t="str">
            <v/>
          </cell>
          <cell r="H202" t="str">
            <v/>
          </cell>
          <cell r="P202" t="e">
            <v>#N/A</v>
          </cell>
        </row>
        <row r="203">
          <cell r="G203" t="str">
            <v/>
          </cell>
          <cell r="H203" t="str">
            <v/>
          </cell>
          <cell r="P203" t="e">
            <v>#N/A</v>
          </cell>
        </row>
        <row r="204">
          <cell r="G204" t="str">
            <v/>
          </cell>
          <cell r="H204" t="str">
            <v/>
          </cell>
          <cell r="P204" t="e">
            <v>#N/A</v>
          </cell>
        </row>
        <row r="205">
          <cell r="G205" t="str">
            <v/>
          </cell>
          <cell r="H205" t="str">
            <v/>
          </cell>
          <cell r="P205" t="e">
            <v>#N/A</v>
          </cell>
        </row>
        <row r="206">
          <cell r="G206" t="str">
            <v/>
          </cell>
          <cell r="H206" t="str">
            <v/>
          </cell>
          <cell r="P206" t="e">
            <v>#N/A</v>
          </cell>
        </row>
        <row r="207">
          <cell r="G207" t="str">
            <v/>
          </cell>
          <cell r="H207" t="str">
            <v/>
          </cell>
          <cell r="P207" t="e">
            <v>#N/A</v>
          </cell>
        </row>
        <row r="208">
          <cell r="G208" t="str">
            <v/>
          </cell>
          <cell r="H208" t="str">
            <v/>
          </cell>
          <cell r="P208" t="e">
            <v>#N/A</v>
          </cell>
        </row>
        <row r="209">
          <cell r="G209" t="str">
            <v/>
          </cell>
          <cell r="H209" t="str">
            <v/>
          </cell>
          <cell r="P209" t="e">
            <v>#N/A</v>
          </cell>
        </row>
        <row r="210">
          <cell r="G210" t="str">
            <v/>
          </cell>
          <cell r="H210" t="str">
            <v/>
          </cell>
          <cell r="P210" t="e">
            <v>#N/A</v>
          </cell>
        </row>
        <row r="211">
          <cell r="G211" t="str">
            <v/>
          </cell>
          <cell r="H211" t="str">
            <v/>
          </cell>
          <cell r="P211" t="e">
            <v>#N/A</v>
          </cell>
        </row>
        <row r="212">
          <cell r="G212" t="str">
            <v/>
          </cell>
          <cell r="H212" t="str">
            <v/>
          </cell>
          <cell r="P212" t="e">
            <v>#N/A</v>
          </cell>
        </row>
        <row r="213">
          <cell r="G213" t="str">
            <v/>
          </cell>
          <cell r="H213" t="str">
            <v/>
          </cell>
          <cell r="P213" t="e">
            <v>#N/A</v>
          </cell>
        </row>
        <row r="214">
          <cell r="G214" t="str">
            <v/>
          </cell>
          <cell r="H214" t="str">
            <v/>
          </cell>
          <cell r="P214" t="e">
            <v>#N/A</v>
          </cell>
        </row>
        <row r="215">
          <cell r="G215" t="str">
            <v/>
          </cell>
          <cell r="H215" t="str">
            <v/>
          </cell>
          <cell r="P215" t="e">
            <v>#N/A</v>
          </cell>
        </row>
        <row r="216">
          <cell r="G216" t="str">
            <v/>
          </cell>
          <cell r="H216" t="str">
            <v/>
          </cell>
          <cell r="P216" t="e">
            <v>#N/A</v>
          </cell>
        </row>
        <row r="217">
          <cell r="G217" t="str">
            <v/>
          </cell>
          <cell r="H217" t="str">
            <v/>
          </cell>
          <cell r="P217" t="e">
            <v>#N/A</v>
          </cell>
        </row>
        <row r="218">
          <cell r="G218" t="str">
            <v/>
          </cell>
          <cell r="H218" t="str">
            <v/>
          </cell>
          <cell r="P218" t="e">
            <v>#N/A</v>
          </cell>
        </row>
        <row r="219">
          <cell r="G219" t="str">
            <v/>
          </cell>
          <cell r="H219" t="str">
            <v/>
          </cell>
          <cell r="P219" t="e">
            <v>#N/A</v>
          </cell>
        </row>
        <row r="220">
          <cell r="G220" t="str">
            <v/>
          </cell>
          <cell r="H220" t="str">
            <v/>
          </cell>
          <cell r="P220" t="e">
            <v>#N/A</v>
          </cell>
        </row>
        <row r="221">
          <cell r="G221" t="str">
            <v/>
          </cell>
          <cell r="H221" t="str">
            <v/>
          </cell>
          <cell r="P221" t="e">
            <v>#N/A</v>
          </cell>
        </row>
        <row r="222">
          <cell r="G222" t="str">
            <v/>
          </cell>
          <cell r="H222" t="str">
            <v/>
          </cell>
          <cell r="P222" t="e">
            <v>#N/A</v>
          </cell>
        </row>
        <row r="223">
          <cell r="G223" t="str">
            <v/>
          </cell>
          <cell r="H223" t="str">
            <v/>
          </cell>
          <cell r="P223" t="e">
            <v>#N/A</v>
          </cell>
        </row>
        <row r="224">
          <cell r="G224" t="str">
            <v/>
          </cell>
          <cell r="H224" t="str">
            <v/>
          </cell>
          <cell r="P224" t="e">
            <v>#N/A</v>
          </cell>
        </row>
        <row r="225">
          <cell r="G225" t="str">
            <v/>
          </cell>
          <cell r="H225" t="str">
            <v/>
          </cell>
          <cell r="P225" t="e">
            <v>#N/A</v>
          </cell>
        </row>
        <row r="226">
          <cell r="G226" t="str">
            <v/>
          </cell>
          <cell r="H226" t="str">
            <v/>
          </cell>
          <cell r="P226" t="e">
            <v>#N/A</v>
          </cell>
        </row>
        <row r="227">
          <cell r="G227" t="str">
            <v/>
          </cell>
          <cell r="H227" t="str">
            <v/>
          </cell>
          <cell r="P227" t="e">
            <v>#N/A</v>
          </cell>
        </row>
        <row r="228">
          <cell r="G228" t="str">
            <v/>
          </cell>
          <cell r="H228" t="str">
            <v/>
          </cell>
          <cell r="P228" t="e">
            <v>#N/A</v>
          </cell>
        </row>
        <row r="229">
          <cell r="G229" t="str">
            <v/>
          </cell>
          <cell r="H229" t="str">
            <v/>
          </cell>
          <cell r="P229" t="e">
            <v>#N/A</v>
          </cell>
        </row>
        <row r="230">
          <cell r="G230" t="str">
            <v/>
          </cell>
          <cell r="H230" t="str">
            <v/>
          </cell>
          <cell r="P230" t="e">
            <v>#N/A</v>
          </cell>
        </row>
        <row r="231">
          <cell r="G231" t="str">
            <v/>
          </cell>
          <cell r="H231" t="str">
            <v/>
          </cell>
          <cell r="P231" t="e">
            <v>#N/A</v>
          </cell>
        </row>
        <row r="232">
          <cell r="G232" t="str">
            <v/>
          </cell>
          <cell r="H232" t="str">
            <v/>
          </cell>
          <cell r="P232" t="e">
            <v>#N/A</v>
          </cell>
        </row>
        <row r="233">
          <cell r="G233" t="str">
            <v/>
          </cell>
          <cell r="H233" t="str">
            <v/>
          </cell>
          <cell r="P233" t="e">
            <v>#N/A</v>
          </cell>
        </row>
        <row r="234">
          <cell r="G234" t="str">
            <v/>
          </cell>
          <cell r="H234" t="str">
            <v/>
          </cell>
          <cell r="P234" t="e">
            <v>#N/A</v>
          </cell>
        </row>
        <row r="235">
          <cell r="G235" t="str">
            <v/>
          </cell>
          <cell r="H235" t="str">
            <v/>
          </cell>
          <cell r="P235" t="e">
            <v>#N/A</v>
          </cell>
        </row>
        <row r="236">
          <cell r="G236" t="str">
            <v/>
          </cell>
          <cell r="H236" t="str">
            <v/>
          </cell>
          <cell r="P236" t="e">
            <v>#N/A</v>
          </cell>
        </row>
        <row r="237">
          <cell r="G237" t="str">
            <v/>
          </cell>
          <cell r="H237" t="str">
            <v/>
          </cell>
          <cell r="P237" t="e">
            <v>#N/A</v>
          </cell>
        </row>
        <row r="238">
          <cell r="G238" t="str">
            <v/>
          </cell>
          <cell r="H238" t="str">
            <v/>
          </cell>
          <cell r="P238" t="e">
            <v>#N/A</v>
          </cell>
        </row>
        <row r="239">
          <cell r="G239" t="str">
            <v/>
          </cell>
          <cell r="H239" t="str">
            <v/>
          </cell>
          <cell r="P239" t="e">
            <v>#N/A</v>
          </cell>
        </row>
        <row r="240">
          <cell r="G240" t="str">
            <v/>
          </cell>
          <cell r="H240" t="str">
            <v/>
          </cell>
          <cell r="P240" t="e">
            <v>#N/A</v>
          </cell>
        </row>
        <row r="241">
          <cell r="G241" t="str">
            <v/>
          </cell>
          <cell r="H241" t="str">
            <v/>
          </cell>
          <cell r="P241" t="e">
            <v>#N/A</v>
          </cell>
        </row>
        <row r="242">
          <cell r="G242" t="str">
            <v/>
          </cell>
          <cell r="H242" t="str">
            <v/>
          </cell>
          <cell r="P242" t="e">
            <v>#N/A</v>
          </cell>
        </row>
        <row r="243">
          <cell r="G243" t="str">
            <v/>
          </cell>
          <cell r="H243" t="str">
            <v/>
          </cell>
          <cell r="P243" t="e">
            <v>#N/A</v>
          </cell>
        </row>
        <row r="244">
          <cell r="G244" t="str">
            <v/>
          </cell>
          <cell r="H244" t="str">
            <v/>
          </cell>
          <cell r="P244" t="e">
            <v>#N/A</v>
          </cell>
        </row>
        <row r="245">
          <cell r="G245" t="str">
            <v/>
          </cell>
          <cell r="H245" t="str">
            <v/>
          </cell>
          <cell r="P245" t="e">
            <v>#N/A</v>
          </cell>
        </row>
        <row r="246">
          <cell r="G246" t="str">
            <v/>
          </cell>
          <cell r="H246" t="str">
            <v/>
          </cell>
          <cell r="P246" t="e">
            <v>#N/A</v>
          </cell>
        </row>
        <row r="247">
          <cell r="G247" t="str">
            <v/>
          </cell>
          <cell r="H247" t="str">
            <v/>
          </cell>
          <cell r="P247" t="e">
            <v>#N/A</v>
          </cell>
        </row>
        <row r="248">
          <cell r="G248" t="str">
            <v/>
          </cell>
          <cell r="H248" t="str">
            <v/>
          </cell>
          <cell r="P248" t="e">
            <v>#N/A</v>
          </cell>
        </row>
        <row r="249">
          <cell r="G249" t="str">
            <v/>
          </cell>
          <cell r="H249" t="str">
            <v/>
          </cell>
          <cell r="P249" t="e">
            <v>#N/A</v>
          </cell>
        </row>
        <row r="250">
          <cell r="G250" t="str">
            <v/>
          </cell>
          <cell r="H250" t="str">
            <v/>
          </cell>
          <cell r="P250" t="e">
            <v>#N/A</v>
          </cell>
        </row>
      </sheetData>
      <sheetData sheetId="9"/>
      <sheetData sheetId="10"/>
      <sheetData sheetId="11"/>
      <sheetData sheetId="1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tabSelected="1" zoomScale="60" zoomScaleNormal="60" workbookViewId="0">
      <selection activeCell="B7" sqref="B7"/>
    </sheetView>
  </sheetViews>
  <sheetFormatPr baseColWidth="10" defaultRowHeight="14.4" x14ac:dyDescent="0.3"/>
  <cols>
    <col min="1" max="1" width="54.44140625" style="1" customWidth="1"/>
    <col min="2" max="2" width="9.33203125" style="2" bestFit="1" customWidth="1"/>
    <col min="3" max="3" width="9.33203125" style="2" customWidth="1"/>
    <col min="4" max="4" width="10.109375" style="2" bestFit="1" customWidth="1"/>
    <col min="5" max="5" width="14.5546875" style="2" customWidth="1"/>
    <col min="6" max="6" width="9.6640625" style="2" customWidth="1"/>
    <col min="7" max="7" width="8.109375" style="2" bestFit="1" customWidth="1"/>
    <col min="8" max="8" width="11.33203125" style="2" customWidth="1"/>
    <col min="9" max="10" width="13.109375" style="2" customWidth="1"/>
    <col min="11" max="11" width="8.109375" style="2" bestFit="1" customWidth="1"/>
    <col min="12" max="12" width="11" style="2" bestFit="1" customWidth="1"/>
    <col min="13" max="13" width="13" style="2" customWidth="1"/>
    <col min="14" max="14" width="13.109375" style="2" customWidth="1"/>
    <col min="15" max="15" width="9.5546875" style="2" customWidth="1"/>
    <col min="16" max="16" width="13.109375" style="2" customWidth="1"/>
    <col min="17" max="17" width="11.5546875" style="2" customWidth="1"/>
    <col min="18" max="19" width="13.109375" style="2" customWidth="1"/>
    <col min="20" max="20" width="12.109375" style="2" bestFit="1" customWidth="1"/>
    <col min="21" max="21" width="10.6640625" style="1" customWidth="1"/>
    <col min="22" max="256" width="11.44140625" style="1"/>
    <col min="257" max="257" width="54.44140625" style="1" customWidth="1"/>
    <col min="258" max="258" width="9.33203125" style="1" bestFit="1" customWidth="1"/>
    <col min="259" max="259" width="9.33203125" style="1" customWidth="1"/>
    <col min="260" max="260" width="10.109375" style="1" bestFit="1" customWidth="1"/>
    <col min="261" max="261" width="14.5546875" style="1" customWidth="1"/>
    <col min="262" max="262" width="9.6640625" style="1" customWidth="1"/>
    <col min="263" max="263" width="8.109375" style="1" bestFit="1" customWidth="1"/>
    <col min="264" max="264" width="11.33203125" style="1" customWidth="1"/>
    <col min="265" max="266" width="13.109375" style="1" customWidth="1"/>
    <col min="267" max="267" width="8.109375" style="1" bestFit="1" customWidth="1"/>
    <col min="268" max="268" width="11" style="1" bestFit="1" customWidth="1"/>
    <col min="269" max="269" width="13" style="1" customWidth="1"/>
    <col min="270" max="270" width="13.109375" style="1" customWidth="1"/>
    <col min="271" max="271" width="9.5546875" style="1" customWidth="1"/>
    <col min="272" max="272" width="13.109375" style="1" customWidth="1"/>
    <col min="273" max="273" width="11.5546875" style="1" customWidth="1"/>
    <col min="274" max="275" width="13.109375" style="1" customWidth="1"/>
    <col min="276" max="276" width="12.109375" style="1" bestFit="1" customWidth="1"/>
    <col min="277" max="277" width="10.6640625" style="1" customWidth="1"/>
    <col min="278" max="512" width="11.44140625" style="1"/>
    <col min="513" max="513" width="54.44140625" style="1" customWidth="1"/>
    <col min="514" max="514" width="9.33203125" style="1" bestFit="1" customWidth="1"/>
    <col min="515" max="515" width="9.33203125" style="1" customWidth="1"/>
    <col min="516" max="516" width="10.109375" style="1" bestFit="1" customWidth="1"/>
    <col min="517" max="517" width="14.5546875" style="1" customWidth="1"/>
    <col min="518" max="518" width="9.6640625" style="1" customWidth="1"/>
    <col min="519" max="519" width="8.109375" style="1" bestFit="1" customWidth="1"/>
    <col min="520" max="520" width="11.33203125" style="1" customWidth="1"/>
    <col min="521" max="522" width="13.109375" style="1" customWidth="1"/>
    <col min="523" max="523" width="8.109375" style="1" bestFit="1" customWidth="1"/>
    <col min="524" max="524" width="11" style="1" bestFit="1" customWidth="1"/>
    <col min="525" max="525" width="13" style="1" customWidth="1"/>
    <col min="526" max="526" width="13.109375" style="1" customWidth="1"/>
    <col min="527" max="527" width="9.5546875" style="1" customWidth="1"/>
    <col min="528" max="528" width="13.109375" style="1" customWidth="1"/>
    <col min="529" max="529" width="11.5546875" style="1" customWidth="1"/>
    <col min="530" max="531" width="13.109375" style="1" customWidth="1"/>
    <col min="532" max="532" width="12.109375" style="1" bestFit="1" customWidth="1"/>
    <col min="533" max="533" width="10.6640625" style="1" customWidth="1"/>
    <col min="534" max="768" width="11.44140625" style="1"/>
    <col min="769" max="769" width="54.44140625" style="1" customWidth="1"/>
    <col min="770" max="770" width="9.33203125" style="1" bestFit="1" customWidth="1"/>
    <col min="771" max="771" width="9.33203125" style="1" customWidth="1"/>
    <col min="772" max="772" width="10.109375" style="1" bestFit="1" customWidth="1"/>
    <col min="773" max="773" width="14.5546875" style="1" customWidth="1"/>
    <col min="774" max="774" width="9.6640625" style="1" customWidth="1"/>
    <col min="775" max="775" width="8.109375" style="1" bestFit="1" customWidth="1"/>
    <col min="776" max="776" width="11.33203125" style="1" customWidth="1"/>
    <col min="777" max="778" width="13.109375" style="1" customWidth="1"/>
    <col min="779" max="779" width="8.109375" style="1" bestFit="1" customWidth="1"/>
    <col min="780" max="780" width="11" style="1" bestFit="1" customWidth="1"/>
    <col min="781" max="781" width="13" style="1" customWidth="1"/>
    <col min="782" max="782" width="13.109375" style="1" customWidth="1"/>
    <col min="783" max="783" width="9.5546875" style="1" customWidth="1"/>
    <col min="784" max="784" width="13.109375" style="1" customWidth="1"/>
    <col min="785" max="785" width="11.5546875" style="1" customWidth="1"/>
    <col min="786" max="787" width="13.109375" style="1" customWidth="1"/>
    <col min="788" max="788" width="12.109375" style="1" bestFit="1" customWidth="1"/>
    <col min="789" max="789" width="10.6640625" style="1" customWidth="1"/>
    <col min="790" max="1024" width="11.44140625" style="1"/>
    <col min="1025" max="1025" width="54.44140625" style="1" customWidth="1"/>
    <col min="1026" max="1026" width="9.33203125" style="1" bestFit="1" customWidth="1"/>
    <col min="1027" max="1027" width="9.33203125" style="1" customWidth="1"/>
    <col min="1028" max="1028" width="10.109375" style="1" bestFit="1" customWidth="1"/>
    <col min="1029" max="1029" width="14.5546875" style="1" customWidth="1"/>
    <col min="1030" max="1030" width="9.6640625" style="1" customWidth="1"/>
    <col min="1031" max="1031" width="8.109375" style="1" bestFit="1" customWidth="1"/>
    <col min="1032" max="1032" width="11.33203125" style="1" customWidth="1"/>
    <col min="1033" max="1034" width="13.109375" style="1" customWidth="1"/>
    <col min="1035" max="1035" width="8.109375" style="1" bestFit="1" customWidth="1"/>
    <col min="1036" max="1036" width="11" style="1" bestFit="1" customWidth="1"/>
    <col min="1037" max="1037" width="13" style="1" customWidth="1"/>
    <col min="1038" max="1038" width="13.109375" style="1" customWidth="1"/>
    <col min="1039" max="1039" width="9.5546875" style="1" customWidth="1"/>
    <col min="1040" max="1040" width="13.109375" style="1" customWidth="1"/>
    <col min="1041" max="1041" width="11.5546875" style="1" customWidth="1"/>
    <col min="1042" max="1043" width="13.109375" style="1" customWidth="1"/>
    <col min="1044" max="1044" width="12.109375" style="1" bestFit="1" customWidth="1"/>
    <col min="1045" max="1045" width="10.6640625" style="1" customWidth="1"/>
    <col min="1046" max="1280" width="11.44140625" style="1"/>
    <col min="1281" max="1281" width="54.44140625" style="1" customWidth="1"/>
    <col min="1282" max="1282" width="9.33203125" style="1" bestFit="1" customWidth="1"/>
    <col min="1283" max="1283" width="9.33203125" style="1" customWidth="1"/>
    <col min="1284" max="1284" width="10.109375" style="1" bestFit="1" customWidth="1"/>
    <col min="1285" max="1285" width="14.5546875" style="1" customWidth="1"/>
    <col min="1286" max="1286" width="9.6640625" style="1" customWidth="1"/>
    <col min="1287" max="1287" width="8.109375" style="1" bestFit="1" customWidth="1"/>
    <col min="1288" max="1288" width="11.33203125" style="1" customWidth="1"/>
    <col min="1289" max="1290" width="13.109375" style="1" customWidth="1"/>
    <col min="1291" max="1291" width="8.109375" style="1" bestFit="1" customWidth="1"/>
    <col min="1292" max="1292" width="11" style="1" bestFit="1" customWidth="1"/>
    <col min="1293" max="1293" width="13" style="1" customWidth="1"/>
    <col min="1294" max="1294" width="13.109375" style="1" customWidth="1"/>
    <col min="1295" max="1295" width="9.5546875" style="1" customWidth="1"/>
    <col min="1296" max="1296" width="13.109375" style="1" customWidth="1"/>
    <col min="1297" max="1297" width="11.5546875" style="1" customWidth="1"/>
    <col min="1298" max="1299" width="13.109375" style="1" customWidth="1"/>
    <col min="1300" max="1300" width="12.109375" style="1" bestFit="1" customWidth="1"/>
    <col min="1301" max="1301" width="10.6640625" style="1" customWidth="1"/>
    <col min="1302" max="1536" width="11.44140625" style="1"/>
    <col min="1537" max="1537" width="54.44140625" style="1" customWidth="1"/>
    <col min="1538" max="1538" width="9.33203125" style="1" bestFit="1" customWidth="1"/>
    <col min="1539" max="1539" width="9.33203125" style="1" customWidth="1"/>
    <col min="1540" max="1540" width="10.109375" style="1" bestFit="1" customWidth="1"/>
    <col min="1541" max="1541" width="14.5546875" style="1" customWidth="1"/>
    <col min="1542" max="1542" width="9.6640625" style="1" customWidth="1"/>
    <col min="1543" max="1543" width="8.109375" style="1" bestFit="1" customWidth="1"/>
    <col min="1544" max="1544" width="11.33203125" style="1" customWidth="1"/>
    <col min="1545" max="1546" width="13.109375" style="1" customWidth="1"/>
    <col min="1547" max="1547" width="8.109375" style="1" bestFit="1" customWidth="1"/>
    <col min="1548" max="1548" width="11" style="1" bestFit="1" customWidth="1"/>
    <col min="1549" max="1549" width="13" style="1" customWidth="1"/>
    <col min="1550" max="1550" width="13.109375" style="1" customWidth="1"/>
    <col min="1551" max="1551" width="9.5546875" style="1" customWidth="1"/>
    <col min="1552" max="1552" width="13.109375" style="1" customWidth="1"/>
    <col min="1553" max="1553" width="11.5546875" style="1" customWidth="1"/>
    <col min="1554" max="1555" width="13.109375" style="1" customWidth="1"/>
    <col min="1556" max="1556" width="12.109375" style="1" bestFit="1" customWidth="1"/>
    <col min="1557" max="1557" width="10.6640625" style="1" customWidth="1"/>
    <col min="1558" max="1792" width="11.44140625" style="1"/>
    <col min="1793" max="1793" width="54.44140625" style="1" customWidth="1"/>
    <col min="1794" max="1794" width="9.33203125" style="1" bestFit="1" customWidth="1"/>
    <col min="1795" max="1795" width="9.33203125" style="1" customWidth="1"/>
    <col min="1796" max="1796" width="10.109375" style="1" bestFit="1" customWidth="1"/>
    <col min="1797" max="1797" width="14.5546875" style="1" customWidth="1"/>
    <col min="1798" max="1798" width="9.6640625" style="1" customWidth="1"/>
    <col min="1799" max="1799" width="8.109375" style="1" bestFit="1" customWidth="1"/>
    <col min="1800" max="1800" width="11.33203125" style="1" customWidth="1"/>
    <col min="1801" max="1802" width="13.109375" style="1" customWidth="1"/>
    <col min="1803" max="1803" width="8.109375" style="1" bestFit="1" customWidth="1"/>
    <col min="1804" max="1804" width="11" style="1" bestFit="1" customWidth="1"/>
    <col min="1805" max="1805" width="13" style="1" customWidth="1"/>
    <col min="1806" max="1806" width="13.109375" style="1" customWidth="1"/>
    <col min="1807" max="1807" width="9.5546875" style="1" customWidth="1"/>
    <col min="1808" max="1808" width="13.109375" style="1" customWidth="1"/>
    <col min="1809" max="1809" width="11.5546875" style="1" customWidth="1"/>
    <col min="1810" max="1811" width="13.109375" style="1" customWidth="1"/>
    <col min="1812" max="1812" width="12.109375" style="1" bestFit="1" customWidth="1"/>
    <col min="1813" max="1813" width="10.6640625" style="1" customWidth="1"/>
    <col min="1814" max="2048" width="11.44140625" style="1"/>
    <col min="2049" max="2049" width="54.44140625" style="1" customWidth="1"/>
    <col min="2050" max="2050" width="9.33203125" style="1" bestFit="1" customWidth="1"/>
    <col min="2051" max="2051" width="9.33203125" style="1" customWidth="1"/>
    <col min="2052" max="2052" width="10.109375" style="1" bestFit="1" customWidth="1"/>
    <col min="2053" max="2053" width="14.5546875" style="1" customWidth="1"/>
    <col min="2054" max="2054" width="9.6640625" style="1" customWidth="1"/>
    <col min="2055" max="2055" width="8.109375" style="1" bestFit="1" customWidth="1"/>
    <col min="2056" max="2056" width="11.33203125" style="1" customWidth="1"/>
    <col min="2057" max="2058" width="13.109375" style="1" customWidth="1"/>
    <col min="2059" max="2059" width="8.109375" style="1" bestFit="1" customWidth="1"/>
    <col min="2060" max="2060" width="11" style="1" bestFit="1" customWidth="1"/>
    <col min="2061" max="2061" width="13" style="1" customWidth="1"/>
    <col min="2062" max="2062" width="13.109375" style="1" customWidth="1"/>
    <col min="2063" max="2063" width="9.5546875" style="1" customWidth="1"/>
    <col min="2064" max="2064" width="13.109375" style="1" customWidth="1"/>
    <col min="2065" max="2065" width="11.5546875" style="1" customWidth="1"/>
    <col min="2066" max="2067" width="13.109375" style="1" customWidth="1"/>
    <col min="2068" max="2068" width="12.109375" style="1" bestFit="1" customWidth="1"/>
    <col min="2069" max="2069" width="10.6640625" style="1" customWidth="1"/>
    <col min="2070" max="2304" width="11.44140625" style="1"/>
    <col min="2305" max="2305" width="54.44140625" style="1" customWidth="1"/>
    <col min="2306" max="2306" width="9.33203125" style="1" bestFit="1" customWidth="1"/>
    <col min="2307" max="2307" width="9.33203125" style="1" customWidth="1"/>
    <col min="2308" max="2308" width="10.109375" style="1" bestFit="1" customWidth="1"/>
    <col min="2309" max="2309" width="14.5546875" style="1" customWidth="1"/>
    <col min="2310" max="2310" width="9.6640625" style="1" customWidth="1"/>
    <col min="2311" max="2311" width="8.109375" style="1" bestFit="1" customWidth="1"/>
    <col min="2312" max="2312" width="11.33203125" style="1" customWidth="1"/>
    <col min="2313" max="2314" width="13.109375" style="1" customWidth="1"/>
    <col min="2315" max="2315" width="8.109375" style="1" bestFit="1" customWidth="1"/>
    <col min="2316" max="2316" width="11" style="1" bestFit="1" customWidth="1"/>
    <col min="2317" max="2317" width="13" style="1" customWidth="1"/>
    <col min="2318" max="2318" width="13.109375" style="1" customWidth="1"/>
    <col min="2319" max="2319" width="9.5546875" style="1" customWidth="1"/>
    <col min="2320" max="2320" width="13.109375" style="1" customWidth="1"/>
    <col min="2321" max="2321" width="11.5546875" style="1" customWidth="1"/>
    <col min="2322" max="2323" width="13.109375" style="1" customWidth="1"/>
    <col min="2324" max="2324" width="12.109375" style="1" bestFit="1" customWidth="1"/>
    <col min="2325" max="2325" width="10.6640625" style="1" customWidth="1"/>
    <col min="2326" max="2560" width="11.44140625" style="1"/>
    <col min="2561" max="2561" width="54.44140625" style="1" customWidth="1"/>
    <col min="2562" max="2562" width="9.33203125" style="1" bestFit="1" customWidth="1"/>
    <col min="2563" max="2563" width="9.33203125" style="1" customWidth="1"/>
    <col min="2564" max="2564" width="10.109375" style="1" bestFit="1" customWidth="1"/>
    <col min="2565" max="2565" width="14.5546875" style="1" customWidth="1"/>
    <col min="2566" max="2566" width="9.6640625" style="1" customWidth="1"/>
    <col min="2567" max="2567" width="8.109375" style="1" bestFit="1" customWidth="1"/>
    <col min="2568" max="2568" width="11.33203125" style="1" customWidth="1"/>
    <col min="2569" max="2570" width="13.109375" style="1" customWidth="1"/>
    <col min="2571" max="2571" width="8.109375" style="1" bestFit="1" customWidth="1"/>
    <col min="2572" max="2572" width="11" style="1" bestFit="1" customWidth="1"/>
    <col min="2573" max="2573" width="13" style="1" customWidth="1"/>
    <col min="2574" max="2574" width="13.109375" style="1" customWidth="1"/>
    <col min="2575" max="2575" width="9.5546875" style="1" customWidth="1"/>
    <col min="2576" max="2576" width="13.109375" style="1" customWidth="1"/>
    <col min="2577" max="2577" width="11.5546875" style="1" customWidth="1"/>
    <col min="2578" max="2579" width="13.109375" style="1" customWidth="1"/>
    <col min="2580" max="2580" width="12.109375" style="1" bestFit="1" customWidth="1"/>
    <col min="2581" max="2581" width="10.6640625" style="1" customWidth="1"/>
    <col min="2582" max="2816" width="11.44140625" style="1"/>
    <col min="2817" max="2817" width="54.44140625" style="1" customWidth="1"/>
    <col min="2818" max="2818" width="9.33203125" style="1" bestFit="1" customWidth="1"/>
    <col min="2819" max="2819" width="9.33203125" style="1" customWidth="1"/>
    <col min="2820" max="2820" width="10.109375" style="1" bestFit="1" customWidth="1"/>
    <col min="2821" max="2821" width="14.5546875" style="1" customWidth="1"/>
    <col min="2822" max="2822" width="9.6640625" style="1" customWidth="1"/>
    <col min="2823" max="2823" width="8.109375" style="1" bestFit="1" customWidth="1"/>
    <col min="2824" max="2824" width="11.33203125" style="1" customWidth="1"/>
    <col min="2825" max="2826" width="13.109375" style="1" customWidth="1"/>
    <col min="2827" max="2827" width="8.109375" style="1" bestFit="1" customWidth="1"/>
    <col min="2828" max="2828" width="11" style="1" bestFit="1" customWidth="1"/>
    <col min="2829" max="2829" width="13" style="1" customWidth="1"/>
    <col min="2830" max="2830" width="13.109375" style="1" customWidth="1"/>
    <col min="2831" max="2831" width="9.5546875" style="1" customWidth="1"/>
    <col min="2832" max="2832" width="13.109375" style="1" customWidth="1"/>
    <col min="2833" max="2833" width="11.5546875" style="1" customWidth="1"/>
    <col min="2834" max="2835" width="13.109375" style="1" customWidth="1"/>
    <col min="2836" max="2836" width="12.109375" style="1" bestFit="1" customWidth="1"/>
    <col min="2837" max="2837" width="10.6640625" style="1" customWidth="1"/>
    <col min="2838" max="3072" width="11.44140625" style="1"/>
    <col min="3073" max="3073" width="54.44140625" style="1" customWidth="1"/>
    <col min="3074" max="3074" width="9.33203125" style="1" bestFit="1" customWidth="1"/>
    <col min="3075" max="3075" width="9.33203125" style="1" customWidth="1"/>
    <col min="3076" max="3076" width="10.109375" style="1" bestFit="1" customWidth="1"/>
    <col min="3077" max="3077" width="14.5546875" style="1" customWidth="1"/>
    <col min="3078" max="3078" width="9.6640625" style="1" customWidth="1"/>
    <col min="3079" max="3079" width="8.109375" style="1" bestFit="1" customWidth="1"/>
    <col min="3080" max="3080" width="11.33203125" style="1" customWidth="1"/>
    <col min="3081" max="3082" width="13.109375" style="1" customWidth="1"/>
    <col min="3083" max="3083" width="8.109375" style="1" bestFit="1" customWidth="1"/>
    <col min="3084" max="3084" width="11" style="1" bestFit="1" customWidth="1"/>
    <col min="3085" max="3085" width="13" style="1" customWidth="1"/>
    <col min="3086" max="3086" width="13.109375" style="1" customWidth="1"/>
    <col min="3087" max="3087" width="9.5546875" style="1" customWidth="1"/>
    <col min="3088" max="3088" width="13.109375" style="1" customWidth="1"/>
    <col min="3089" max="3089" width="11.5546875" style="1" customWidth="1"/>
    <col min="3090" max="3091" width="13.109375" style="1" customWidth="1"/>
    <col min="3092" max="3092" width="12.109375" style="1" bestFit="1" customWidth="1"/>
    <col min="3093" max="3093" width="10.6640625" style="1" customWidth="1"/>
    <col min="3094" max="3328" width="11.44140625" style="1"/>
    <col min="3329" max="3329" width="54.44140625" style="1" customWidth="1"/>
    <col min="3330" max="3330" width="9.33203125" style="1" bestFit="1" customWidth="1"/>
    <col min="3331" max="3331" width="9.33203125" style="1" customWidth="1"/>
    <col min="3332" max="3332" width="10.109375" style="1" bestFit="1" customWidth="1"/>
    <col min="3333" max="3333" width="14.5546875" style="1" customWidth="1"/>
    <col min="3334" max="3334" width="9.6640625" style="1" customWidth="1"/>
    <col min="3335" max="3335" width="8.109375" style="1" bestFit="1" customWidth="1"/>
    <col min="3336" max="3336" width="11.33203125" style="1" customWidth="1"/>
    <col min="3337" max="3338" width="13.109375" style="1" customWidth="1"/>
    <col min="3339" max="3339" width="8.109375" style="1" bestFit="1" customWidth="1"/>
    <col min="3340" max="3340" width="11" style="1" bestFit="1" customWidth="1"/>
    <col min="3341" max="3341" width="13" style="1" customWidth="1"/>
    <col min="3342" max="3342" width="13.109375" style="1" customWidth="1"/>
    <col min="3343" max="3343" width="9.5546875" style="1" customWidth="1"/>
    <col min="3344" max="3344" width="13.109375" style="1" customWidth="1"/>
    <col min="3345" max="3345" width="11.5546875" style="1" customWidth="1"/>
    <col min="3346" max="3347" width="13.109375" style="1" customWidth="1"/>
    <col min="3348" max="3348" width="12.109375" style="1" bestFit="1" customWidth="1"/>
    <col min="3349" max="3349" width="10.6640625" style="1" customWidth="1"/>
    <col min="3350" max="3584" width="11.44140625" style="1"/>
    <col min="3585" max="3585" width="54.44140625" style="1" customWidth="1"/>
    <col min="3586" max="3586" width="9.33203125" style="1" bestFit="1" customWidth="1"/>
    <col min="3587" max="3587" width="9.33203125" style="1" customWidth="1"/>
    <col min="3588" max="3588" width="10.109375" style="1" bestFit="1" customWidth="1"/>
    <col min="3589" max="3589" width="14.5546875" style="1" customWidth="1"/>
    <col min="3590" max="3590" width="9.6640625" style="1" customWidth="1"/>
    <col min="3591" max="3591" width="8.109375" style="1" bestFit="1" customWidth="1"/>
    <col min="3592" max="3592" width="11.33203125" style="1" customWidth="1"/>
    <col min="3593" max="3594" width="13.109375" style="1" customWidth="1"/>
    <col min="3595" max="3595" width="8.109375" style="1" bestFit="1" customWidth="1"/>
    <col min="3596" max="3596" width="11" style="1" bestFit="1" customWidth="1"/>
    <col min="3597" max="3597" width="13" style="1" customWidth="1"/>
    <col min="3598" max="3598" width="13.109375" style="1" customWidth="1"/>
    <col min="3599" max="3599" width="9.5546875" style="1" customWidth="1"/>
    <col min="3600" max="3600" width="13.109375" style="1" customWidth="1"/>
    <col min="3601" max="3601" width="11.5546875" style="1" customWidth="1"/>
    <col min="3602" max="3603" width="13.109375" style="1" customWidth="1"/>
    <col min="3604" max="3604" width="12.109375" style="1" bestFit="1" customWidth="1"/>
    <col min="3605" max="3605" width="10.6640625" style="1" customWidth="1"/>
    <col min="3606" max="3840" width="11.44140625" style="1"/>
    <col min="3841" max="3841" width="54.44140625" style="1" customWidth="1"/>
    <col min="3842" max="3842" width="9.33203125" style="1" bestFit="1" customWidth="1"/>
    <col min="3843" max="3843" width="9.33203125" style="1" customWidth="1"/>
    <col min="3844" max="3844" width="10.109375" style="1" bestFit="1" customWidth="1"/>
    <col min="3845" max="3845" width="14.5546875" style="1" customWidth="1"/>
    <col min="3846" max="3846" width="9.6640625" style="1" customWidth="1"/>
    <col min="3847" max="3847" width="8.109375" style="1" bestFit="1" customWidth="1"/>
    <col min="3848" max="3848" width="11.33203125" style="1" customWidth="1"/>
    <col min="3849" max="3850" width="13.109375" style="1" customWidth="1"/>
    <col min="3851" max="3851" width="8.109375" style="1" bestFit="1" customWidth="1"/>
    <col min="3852" max="3852" width="11" style="1" bestFit="1" customWidth="1"/>
    <col min="3853" max="3853" width="13" style="1" customWidth="1"/>
    <col min="3854" max="3854" width="13.109375" style="1" customWidth="1"/>
    <col min="3855" max="3855" width="9.5546875" style="1" customWidth="1"/>
    <col min="3856" max="3856" width="13.109375" style="1" customWidth="1"/>
    <col min="3857" max="3857" width="11.5546875" style="1" customWidth="1"/>
    <col min="3858" max="3859" width="13.109375" style="1" customWidth="1"/>
    <col min="3860" max="3860" width="12.109375" style="1" bestFit="1" customWidth="1"/>
    <col min="3861" max="3861" width="10.6640625" style="1" customWidth="1"/>
    <col min="3862" max="4096" width="11.44140625" style="1"/>
    <col min="4097" max="4097" width="54.44140625" style="1" customWidth="1"/>
    <col min="4098" max="4098" width="9.33203125" style="1" bestFit="1" customWidth="1"/>
    <col min="4099" max="4099" width="9.33203125" style="1" customWidth="1"/>
    <col min="4100" max="4100" width="10.109375" style="1" bestFit="1" customWidth="1"/>
    <col min="4101" max="4101" width="14.5546875" style="1" customWidth="1"/>
    <col min="4102" max="4102" width="9.6640625" style="1" customWidth="1"/>
    <col min="4103" max="4103" width="8.109375" style="1" bestFit="1" customWidth="1"/>
    <col min="4104" max="4104" width="11.33203125" style="1" customWidth="1"/>
    <col min="4105" max="4106" width="13.109375" style="1" customWidth="1"/>
    <col min="4107" max="4107" width="8.109375" style="1" bestFit="1" customWidth="1"/>
    <col min="4108" max="4108" width="11" style="1" bestFit="1" customWidth="1"/>
    <col min="4109" max="4109" width="13" style="1" customWidth="1"/>
    <col min="4110" max="4110" width="13.109375" style="1" customWidth="1"/>
    <col min="4111" max="4111" width="9.5546875" style="1" customWidth="1"/>
    <col min="4112" max="4112" width="13.109375" style="1" customWidth="1"/>
    <col min="4113" max="4113" width="11.5546875" style="1" customWidth="1"/>
    <col min="4114" max="4115" width="13.109375" style="1" customWidth="1"/>
    <col min="4116" max="4116" width="12.109375" style="1" bestFit="1" customWidth="1"/>
    <col min="4117" max="4117" width="10.6640625" style="1" customWidth="1"/>
    <col min="4118" max="4352" width="11.44140625" style="1"/>
    <col min="4353" max="4353" width="54.44140625" style="1" customWidth="1"/>
    <col min="4354" max="4354" width="9.33203125" style="1" bestFit="1" customWidth="1"/>
    <col min="4355" max="4355" width="9.33203125" style="1" customWidth="1"/>
    <col min="4356" max="4356" width="10.109375" style="1" bestFit="1" customWidth="1"/>
    <col min="4357" max="4357" width="14.5546875" style="1" customWidth="1"/>
    <col min="4358" max="4358" width="9.6640625" style="1" customWidth="1"/>
    <col min="4359" max="4359" width="8.109375" style="1" bestFit="1" customWidth="1"/>
    <col min="4360" max="4360" width="11.33203125" style="1" customWidth="1"/>
    <col min="4361" max="4362" width="13.109375" style="1" customWidth="1"/>
    <col min="4363" max="4363" width="8.109375" style="1" bestFit="1" customWidth="1"/>
    <col min="4364" max="4364" width="11" style="1" bestFit="1" customWidth="1"/>
    <col min="4365" max="4365" width="13" style="1" customWidth="1"/>
    <col min="4366" max="4366" width="13.109375" style="1" customWidth="1"/>
    <col min="4367" max="4367" width="9.5546875" style="1" customWidth="1"/>
    <col min="4368" max="4368" width="13.109375" style="1" customWidth="1"/>
    <col min="4369" max="4369" width="11.5546875" style="1" customWidth="1"/>
    <col min="4370" max="4371" width="13.109375" style="1" customWidth="1"/>
    <col min="4372" max="4372" width="12.109375" style="1" bestFit="1" customWidth="1"/>
    <col min="4373" max="4373" width="10.6640625" style="1" customWidth="1"/>
    <col min="4374" max="4608" width="11.44140625" style="1"/>
    <col min="4609" max="4609" width="54.44140625" style="1" customWidth="1"/>
    <col min="4610" max="4610" width="9.33203125" style="1" bestFit="1" customWidth="1"/>
    <col min="4611" max="4611" width="9.33203125" style="1" customWidth="1"/>
    <col min="4612" max="4612" width="10.109375" style="1" bestFit="1" customWidth="1"/>
    <col min="4613" max="4613" width="14.5546875" style="1" customWidth="1"/>
    <col min="4614" max="4614" width="9.6640625" style="1" customWidth="1"/>
    <col min="4615" max="4615" width="8.109375" style="1" bestFit="1" customWidth="1"/>
    <col min="4616" max="4616" width="11.33203125" style="1" customWidth="1"/>
    <col min="4617" max="4618" width="13.109375" style="1" customWidth="1"/>
    <col min="4619" max="4619" width="8.109375" style="1" bestFit="1" customWidth="1"/>
    <col min="4620" max="4620" width="11" style="1" bestFit="1" customWidth="1"/>
    <col min="4621" max="4621" width="13" style="1" customWidth="1"/>
    <col min="4622" max="4622" width="13.109375" style="1" customWidth="1"/>
    <col min="4623" max="4623" width="9.5546875" style="1" customWidth="1"/>
    <col min="4624" max="4624" width="13.109375" style="1" customWidth="1"/>
    <col min="4625" max="4625" width="11.5546875" style="1" customWidth="1"/>
    <col min="4626" max="4627" width="13.109375" style="1" customWidth="1"/>
    <col min="4628" max="4628" width="12.109375" style="1" bestFit="1" customWidth="1"/>
    <col min="4629" max="4629" width="10.6640625" style="1" customWidth="1"/>
    <col min="4630" max="4864" width="11.44140625" style="1"/>
    <col min="4865" max="4865" width="54.44140625" style="1" customWidth="1"/>
    <col min="4866" max="4866" width="9.33203125" style="1" bestFit="1" customWidth="1"/>
    <col min="4867" max="4867" width="9.33203125" style="1" customWidth="1"/>
    <col min="4868" max="4868" width="10.109375" style="1" bestFit="1" customWidth="1"/>
    <col min="4869" max="4869" width="14.5546875" style="1" customWidth="1"/>
    <col min="4870" max="4870" width="9.6640625" style="1" customWidth="1"/>
    <col min="4871" max="4871" width="8.109375" style="1" bestFit="1" customWidth="1"/>
    <col min="4872" max="4872" width="11.33203125" style="1" customWidth="1"/>
    <col min="4873" max="4874" width="13.109375" style="1" customWidth="1"/>
    <col min="4875" max="4875" width="8.109375" style="1" bestFit="1" customWidth="1"/>
    <col min="4876" max="4876" width="11" style="1" bestFit="1" customWidth="1"/>
    <col min="4877" max="4877" width="13" style="1" customWidth="1"/>
    <col min="4878" max="4878" width="13.109375" style="1" customWidth="1"/>
    <col min="4879" max="4879" width="9.5546875" style="1" customWidth="1"/>
    <col min="4880" max="4880" width="13.109375" style="1" customWidth="1"/>
    <col min="4881" max="4881" width="11.5546875" style="1" customWidth="1"/>
    <col min="4882" max="4883" width="13.109375" style="1" customWidth="1"/>
    <col min="4884" max="4884" width="12.109375" style="1" bestFit="1" customWidth="1"/>
    <col min="4885" max="4885" width="10.6640625" style="1" customWidth="1"/>
    <col min="4886" max="5120" width="11.44140625" style="1"/>
    <col min="5121" max="5121" width="54.44140625" style="1" customWidth="1"/>
    <col min="5122" max="5122" width="9.33203125" style="1" bestFit="1" customWidth="1"/>
    <col min="5123" max="5123" width="9.33203125" style="1" customWidth="1"/>
    <col min="5124" max="5124" width="10.109375" style="1" bestFit="1" customWidth="1"/>
    <col min="5125" max="5125" width="14.5546875" style="1" customWidth="1"/>
    <col min="5126" max="5126" width="9.6640625" style="1" customWidth="1"/>
    <col min="5127" max="5127" width="8.109375" style="1" bestFit="1" customWidth="1"/>
    <col min="5128" max="5128" width="11.33203125" style="1" customWidth="1"/>
    <col min="5129" max="5130" width="13.109375" style="1" customWidth="1"/>
    <col min="5131" max="5131" width="8.109375" style="1" bestFit="1" customWidth="1"/>
    <col min="5132" max="5132" width="11" style="1" bestFit="1" customWidth="1"/>
    <col min="5133" max="5133" width="13" style="1" customWidth="1"/>
    <col min="5134" max="5134" width="13.109375" style="1" customWidth="1"/>
    <col min="5135" max="5135" width="9.5546875" style="1" customWidth="1"/>
    <col min="5136" max="5136" width="13.109375" style="1" customWidth="1"/>
    <col min="5137" max="5137" width="11.5546875" style="1" customWidth="1"/>
    <col min="5138" max="5139" width="13.109375" style="1" customWidth="1"/>
    <col min="5140" max="5140" width="12.109375" style="1" bestFit="1" customWidth="1"/>
    <col min="5141" max="5141" width="10.6640625" style="1" customWidth="1"/>
    <col min="5142" max="5376" width="11.44140625" style="1"/>
    <col min="5377" max="5377" width="54.44140625" style="1" customWidth="1"/>
    <col min="5378" max="5378" width="9.33203125" style="1" bestFit="1" customWidth="1"/>
    <col min="5379" max="5379" width="9.33203125" style="1" customWidth="1"/>
    <col min="5380" max="5380" width="10.109375" style="1" bestFit="1" customWidth="1"/>
    <col min="5381" max="5381" width="14.5546875" style="1" customWidth="1"/>
    <col min="5382" max="5382" width="9.6640625" style="1" customWidth="1"/>
    <col min="5383" max="5383" width="8.109375" style="1" bestFit="1" customWidth="1"/>
    <col min="5384" max="5384" width="11.33203125" style="1" customWidth="1"/>
    <col min="5385" max="5386" width="13.109375" style="1" customWidth="1"/>
    <col min="5387" max="5387" width="8.109375" style="1" bestFit="1" customWidth="1"/>
    <col min="5388" max="5388" width="11" style="1" bestFit="1" customWidth="1"/>
    <col min="5389" max="5389" width="13" style="1" customWidth="1"/>
    <col min="5390" max="5390" width="13.109375" style="1" customWidth="1"/>
    <col min="5391" max="5391" width="9.5546875" style="1" customWidth="1"/>
    <col min="5392" max="5392" width="13.109375" style="1" customWidth="1"/>
    <col min="5393" max="5393" width="11.5546875" style="1" customWidth="1"/>
    <col min="5394" max="5395" width="13.109375" style="1" customWidth="1"/>
    <col min="5396" max="5396" width="12.109375" style="1" bestFit="1" customWidth="1"/>
    <col min="5397" max="5397" width="10.6640625" style="1" customWidth="1"/>
    <col min="5398" max="5632" width="11.44140625" style="1"/>
    <col min="5633" max="5633" width="54.44140625" style="1" customWidth="1"/>
    <col min="5634" max="5634" width="9.33203125" style="1" bestFit="1" customWidth="1"/>
    <col min="5635" max="5635" width="9.33203125" style="1" customWidth="1"/>
    <col min="5636" max="5636" width="10.109375" style="1" bestFit="1" customWidth="1"/>
    <col min="5637" max="5637" width="14.5546875" style="1" customWidth="1"/>
    <col min="5638" max="5638" width="9.6640625" style="1" customWidth="1"/>
    <col min="5639" max="5639" width="8.109375" style="1" bestFit="1" customWidth="1"/>
    <col min="5640" max="5640" width="11.33203125" style="1" customWidth="1"/>
    <col min="5641" max="5642" width="13.109375" style="1" customWidth="1"/>
    <col min="5643" max="5643" width="8.109375" style="1" bestFit="1" customWidth="1"/>
    <col min="5644" max="5644" width="11" style="1" bestFit="1" customWidth="1"/>
    <col min="5645" max="5645" width="13" style="1" customWidth="1"/>
    <col min="5646" max="5646" width="13.109375" style="1" customWidth="1"/>
    <col min="5647" max="5647" width="9.5546875" style="1" customWidth="1"/>
    <col min="5648" max="5648" width="13.109375" style="1" customWidth="1"/>
    <col min="5649" max="5649" width="11.5546875" style="1" customWidth="1"/>
    <col min="5650" max="5651" width="13.109375" style="1" customWidth="1"/>
    <col min="5652" max="5652" width="12.109375" style="1" bestFit="1" customWidth="1"/>
    <col min="5653" max="5653" width="10.6640625" style="1" customWidth="1"/>
    <col min="5654" max="5888" width="11.44140625" style="1"/>
    <col min="5889" max="5889" width="54.44140625" style="1" customWidth="1"/>
    <col min="5890" max="5890" width="9.33203125" style="1" bestFit="1" customWidth="1"/>
    <col min="5891" max="5891" width="9.33203125" style="1" customWidth="1"/>
    <col min="5892" max="5892" width="10.109375" style="1" bestFit="1" customWidth="1"/>
    <col min="5893" max="5893" width="14.5546875" style="1" customWidth="1"/>
    <col min="5894" max="5894" width="9.6640625" style="1" customWidth="1"/>
    <col min="5895" max="5895" width="8.109375" style="1" bestFit="1" customWidth="1"/>
    <col min="5896" max="5896" width="11.33203125" style="1" customWidth="1"/>
    <col min="5897" max="5898" width="13.109375" style="1" customWidth="1"/>
    <col min="5899" max="5899" width="8.109375" style="1" bestFit="1" customWidth="1"/>
    <col min="5900" max="5900" width="11" style="1" bestFit="1" customWidth="1"/>
    <col min="5901" max="5901" width="13" style="1" customWidth="1"/>
    <col min="5902" max="5902" width="13.109375" style="1" customWidth="1"/>
    <col min="5903" max="5903" width="9.5546875" style="1" customWidth="1"/>
    <col min="5904" max="5904" width="13.109375" style="1" customWidth="1"/>
    <col min="5905" max="5905" width="11.5546875" style="1" customWidth="1"/>
    <col min="5906" max="5907" width="13.109375" style="1" customWidth="1"/>
    <col min="5908" max="5908" width="12.109375" style="1" bestFit="1" customWidth="1"/>
    <col min="5909" max="5909" width="10.6640625" style="1" customWidth="1"/>
    <col min="5910" max="6144" width="11.44140625" style="1"/>
    <col min="6145" max="6145" width="54.44140625" style="1" customWidth="1"/>
    <col min="6146" max="6146" width="9.33203125" style="1" bestFit="1" customWidth="1"/>
    <col min="6147" max="6147" width="9.33203125" style="1" customWidth="1"/>
    <col min="6148" max="6148" width="10.109375" style="1" bestFit="1" customWidth="1"/>
    <col min="6149" max="6149" width="14.5546875" style="1" customWidth="1"/>
    <col min="6150" max="6150" width="9.6640625" style="1" customWidth="1"/>
    <col min="6151" max="6151" width="8.109375" style="1" bestFit="1" customWidth="1"/>
    <col min="6152" max="6152" width="11.33203125" style="1" customWidth="1"/>
    <col min="6153" max="6154" width="13.109375" style="1" customWidth="1"/>
    <col min="6155" max="6155" width="8.109375" style="1" bestFit="1" customWidth="1"/>
    <col min="6156" max="6156" width="11" style="1" bestFit="1" customWidth="1"/>
    <col min="6157" max="6157" width="13" style="1" customWidth="1"/>
    <col min="6158" max="6158" width="13.109375" style="1" customWidth="1"/>
    <col min="6159" max="6159" width="9.5546875" style="1" customWidth="1"/>
    <col min="6160" max="6160" width="13.109375" style="1" customWidth="1"/>
    <col min="6161" max="6161" width="11.5546875" style="1" customWidth="1"/>
    <col min="6162" max="6163" width="13.109375" style="1" customWidth="1"/>
    <col min="6164" max="6164" width="12.109375" style="1" bestFit="1" customWidth="1"/>
    <col min="6165" max="6165" width="10.6640625" style="1" customWidth="1"/>
    <col min="6166" max="6400" width="11.44140625" style="1"/>
    <col min="6401" max="6401" width="54.44140625" style="1" customWidth="1"/>
    <col min="6402" max="6402" width="9.33203125" style="1" bestFit="1" customWidth="1"/>
    <col min="6403" max="6403" width="9.33203125" style="1" customWidth="1"/>
    <col min="6404" max="6404" width="10.109375" style="1" bestFit="1" customWidth="1"/>
    <col min="6405" max="6405" width="14.5546875" style="1" customWidth="1"/>
    <col min="6406" max="6406" width="9.6640625" style="1" customWidth="1"/>
    <col min="6407" max="6407" width="8.109375" style="1" bestFit="1" customWidth="1"/>
    <col min="6408" max="6408" width="11.33203125" style="1" customWidth="1"/>
    <col min="6409" max="6410" width="13.109375" style="1" customWidth="1"/>
    <col min="6411" max="6411" width="8.109375" style="1" bestFit="1" customWidth="1"/>
    <col min="6412" max="6412" width="11" style="1" bestFit="1" customWidth="1"/>
    <col min="6413" max="6413" width="13" style="1" customWidth="1"/>
    <col min="6414" max="6414" width="13.109375" style="1" customWidth="1"/>
    <col min="6415" max="6415" width="9.5546875" style="1" customWidth="1"/>
    <col min="6416" max="6416" width="13.109375" style="1" customWidth="1"/>
    <col min="6417" max="6417" width="11.5546875" style="1" customWidth="1"/>
    <col min="6418" max="6419" width="13.109375" style="1" customWidth="1"/>
    <col min="6420" max="6420" width="12.109375" style="1" bestFit="1" customWidth="1"/>
    <col min="6421" max="6421" width="10.6640625" style="1" customWidth="1"/>
    <col min="6422" max="6656" width="11.44140625" style="1"/>
    <col min="6657" max="6657" width="54.44140625" style="1" customWidth="1"/>
    <col min="6658" max="6658" width="9.33203125" style="1" bestFit="1" customWidth="1"/>
    <col min="6659" max="6659" width="9.33203125" style="1" customWidth="1"/>
    <col min="6660" max="6660" width="10.109375" style="1" bestFit="1" customWidth="1"/>
    <col min="6661" max="6661" width="14.5546875" style="1" customWidth="1"/>
    <col min="6662" max="6662" width="9.6640625" style="1" customWidth="1"/>
    <col min="6663" max="6663" width="8.109375" style="1" bestFit="1" customWidth="1"/>
    <col min="6664" max="6664" width="11.33203125" style="1" customWidth="1"/>
    <col min="6665" max="6666" width="13.109375" style="1" customWidth="1"/>
    <col min="6667" max="6667" width="8.109375" style="1" bestFit="1" customWidth="1"/>
    <col min="6668" max="6668" width="11" style="1" bestFit="1" customWidth="1"/>
    <col min="6669" max="6669" width="13" style="1" customWidth="1"/>
    <col min="6670" max="6670" width="13.109375" style="1" customWidth="1"/>
    <col min="6671" max="6671" width="9.5546875" style="1" customWidth="1"/>
    <col min="6672" max="6672" width="13.109375" style="1" customWidth="1"/>
    <col min="6673" max="6673" width="11.5546875" style="1" customWidth="1"/>
    <col min="6674" max="6675" width="13.109375" style="1" customWidth="1"/>
    <col min="6676" max="6676" width="12.109375" style="1" bestFit="1" customWidth="1"/>
    <col min="6677" max="6677" width="10.6640625" style="1" customWidth="1"/>
    <col min="6678" max="6912" width="11.44140625" style="1"/>
    <col min="6913" max="6913" width="54.44140625" style="1" customWidth="1"/>
    <col min="6914" max="6914" width="9.33203125" style="1" bestFit="1" customWidth="1"/>
    <col min="6915" max="6915" width="9.33203125" style="1" customWidth="1"/>
    <col min="6916" max="6916" width="10.109375" style="1" bestFit="1" customWidth="1"/>
    <col min="6917" max="6917" width="14.5546875" style="1" customWidth="1"/>
    <col min="6918" max="6918" width="9.6640625" style="1" customWidth="1"/>
    <col min="6919" max="6919" width="8.109375" style="1" bestFit="1" customWidth="1"/>
    <col min="6920" max="6920" width="11.33203125" style="1" customWidth="1"/>
    <col min="6921" max="6922" width="13.109375" style="1" customWidth="1"/>
    <col min="6923" max="6923" width="8.109375" style="1" bestFit="1" customWidth="1"/>
    <col min="6924" max="6924" width="11" style="1" bestFit="1" customWidth="1"/>
    <col min="6925" max="6925" width="13" style="1" customWidth="1"/>
    <col min="6926" max="6926" width="13.109375" style="1" customWidth="1"/>
    <col min="6927" max="6927" width="9.5546875" style="1" customWidth="1"/>
    <col min="6928" max="6928" width="13.109375" style="1" customWidth="1"/>
    <col min="6929" max="6929" width="11.5546875" style="1" customWidth="1"/>
    <col min="6930" max="6931" width="13.109375" style="1" customWidth="1"/>
    <col min="6932" max="6932" width="12.109375" style="1" bestFit="1" customWidth="1"/>
    <col min="6933" max="6933" width="10.6640625" style="1" customWidth="1"/>
    <col min="6934" max="7168" width="11.44140625" style="1"/>
    <col min="7169" max="7169" width="54.44140625" style="1" customWidth="1"/>
    <col min="7170" max="7170" width="9.33203125" style="1" bestFit="1" customWidth="1"/>
    <col min="7171" max="7171" width="9.33203125" style="1" customWidth="1"/>
    <col min="7172" max="7172" width="10.109375" style="1" bestFit="1" customWidth="1"/>
    <col min="7173" max="7173" width="14.5546875" style="1" customWidth="1"/>
    <col min="7174" max="7174" width="9.6640625" style="1" customWidth="1"/>
    <col min="7175" max="7175" width="8.109375" style="1" bestFit="1" customWidth="1"/>
    <col min="7176" max="7176" width="11.33203125" style="1" customWidth="1"/>
    <col min="7177" max="7178" width="13.109375" style="1" customWidth="1"/>
    <col min="7179" max="7179" width="8.109375" style="1" bestFit="1" customWidth="1"/>
    <col min="7180" max="7180" width="11" style="1" bestFit="1" customWidth="1"/>
    <col min="7181" max="7181" width="13" style="1" customWidth="1"/>
    <col min="7182" max="7182" width="13.109375" style="1" customWidth="1"/>
    <col min="7183" max="7183" width="9.5546875" style="1" customWidth="1"/>
    <col min="7184" max="7184" width="13.109375" style="1" customWidth="1"/>
    <col min="7185" max="7185" width="11.5546875" style="1" customWidth="1"/>
    <col min="7186" max="7187" width="13.109375" style="1" customWidth="1"/>
    <col min="7188" max="7188" width="12.109375" style="1" bestFit="1" customWidth="1"/>
    <col min="7189" max="7189" width="10.6640625" style="1" customWidth="1"/>
    <col min="7190" max="7424" width="11.44140625" style="1"/>
    <col min="7425" max="7425" width="54.44140625" style="1" customWidth="1"/>
    <col min="7426" max="7426" width="9.33203125" style="1" bestFit="1" customWidth="1"/>
    <col min="7427" max="7427" width="9.33203125" style="1" customWidth="1"/>
    <col min="7428" max="7428" width="10.109375" style="1" bestFit="1" customWidth="1"/>
    <col min="7429" max="7429" width="14.5546875" style="1" customWidth="1"/>
    <col min="7430" max="7430" width="9.6640625" style="1" customWidth="1"/>
    <col min="7431" max="7431" width="8.109375" style="1" bestFit="1" customWidth="1"/>
    <col min="7432" max="7432" width="11.33203125" style="1" customWidth="1"/>
    <col min="7433" max="7434" width="13.109375" style="1" customWidth="1"/>
    <col min="7435" max="7435" width="8.109375" style="1" bestFit="1" customWidth="1"/>
    <col min="7436" max="7436" width="11" style="1" bestFit="1" customWidth="1"/>
    <col min="7437" max="7437" width="13" style="1" customWidth="1"/>
    <col min="7438" max="7438" width="13.109375" style="1" customWidth="1"/>
    <col min="7439" max="7439" width="9.5546875" style="1" customWidth="1"/>
    <col min="7440" max="7440" width="13.109375" style="1" customWidth="1"/>
    <col min="7441" max="7441" width="11.5546875" style="1" customWidth="1"/>
    <col min="7442" max="7443" width="13.109375" style="1" customWidth="1"/>
    <col min="7444" max="7444" width="12.109375" style="1" bestFit="1" customWidth="1"/>
    <col min="7445" max="7445" width="10.6640625" style="1" customWidth="1"/>
    <col min="7446" max="7680" width="11.44140625" style="1"/>
    <col min="7681" max="7681" width="54.44140625" style="1" customWidth="1"/>
    <col min="7682" max="7682" width="9.33203125" style="1" bestFit="1" customWidth="1"/>
    <col min="7683" max="7683" width="9.33203125" style="1" customWidth="1"/>
    <col min="7684" max="7684" width="10.109375" style="1" bestFit="1" customWidth="1"/>
    <col min="7685" max="7685" width="14.5546875" style="1" customWidth="1"/>
    <col min="7686" max="7686" width="9.6640625" style="1" customWidth="1"/>
    <col min="7687" max="7687" width="8.109375" style="1" bestFit="1" customWidth="1"/>
    <col min="7688" max="7688" width="11.33203125" style="1" customWidth="1"/>
    <col min="7689" max="7690" width="13.109375" style="1" customWidth="1"/>
    <col min="7691" max="7691" width="8.109375" style="1" bestFit="1" customWidth="1"/>
    <col min="7692" max="7692" width="11" style="1" bestFit="1" customWidth="1"/>
    <col min="7693" max="7693" width="13" style="1" customWidth="1"/>
    <col min="7694" max="7694" width="13.109375" style="1" customWidth="1"/>
    <col min="7695" max="7695" width="9.5546875" style="1" customWidth="1"/>
    <col min="7696" max="7696" width="13.109375" style="1" customWidth="1"/>
    <col min="7697" max="7697" width="11.5546875" style="1" customWidth="1"/>
    <col min="7698" max="7699" width="13.109375" style="1" customWidth="1"/>
    <col min="7700" max="7700" width="12.109375" style="1" bestFit="1" customWidth="1"/>
    <col min="7701" max="7701" width="10.6640625" style="1" customWidth="1"/>
    <col min="7702" max="7936" width="11.44140625" style="1"/>
    <col min="7937" max="7937" width="54.44140625" style="1" customWidth="1"/>
    <col min="7938" max="7938" width="9.33203125" style="1" bestFit="1" customWidth="1"/>
    <col min="7939" max="7939" width="9.33203125" style="1" customWidth="1"/>
    <col min="7940" max="7940" width="10.109375" style="1" bestFit="1" customWidth="1"/>
    <col min="7941" max="7941" width="14.5546875" style="1" customWidth="1"/>
    <col min="7942" max="7942" width="9.6640625" style="1" customWidth="1"/>
    <col min="7943" max="7943" width="8.109375" style="1" bestFit="1" customWidth="1"/>
    <col min="7944" max="7944" width="11.33203125" style="1" customWidth="1"/>
    <col min="7945" max="7946" width="13.109375" style="1" customWidth="1"/>
    <col min="7947" max="7947" width="8.109375" style="1" bestFit="1" customWidth="1"/>
    <col min="7948" max="7948" width="11" style="1" bestFit="1" customWidth="1"/>
    <col min="7949" max="7949" width="13" style="1" customWidth="1"/>
    <col min="7950" max="7950" width="13.109375" style="1" customWidth="1"/>
    <col min="7951" max="7951" width="9.5546875" style="1" customWidth="1"/>
    <col min="7952" max="7952" width="13.109375" style="1" customWidth="1"/>
    <col min="7953" max="7953" width="11.5546875" style="1" customWidth="1"/>
    <col min="7954" max="7955" width="13.109375" style="1" customWidth="1"/>
    <col min="7956" max="7956" width="12.109375" style="1" bestFit="1" customWidth="1"/>
    <col min="7957" max="7957" width="10.6640625" style="1" customWidth="1"/>
    <col min="7958" max="8192" width="11.44140625" style="1"/>
    <col min="8193" max="8193" width="54.44140625" style="1" customWidth="1"/>
    <col min="8194" max="8194" width="9.33203125" style="1" bestFit="1" customWidth="1"/>
    <col min="8195" max="8195" width="9.33203125" style="1" customWidth="1"/>
    <col min="8196" max="8196" width="10.109375" style="1" bestFit="1" customWidth="1"/>
    <col min="8197" max="8197" width="14.5546875" style="1" customWidth="1"/>
    <col min="8198" max="8198" width="9.6640625" style="1" customWidth="1"/>
    <col min="8199" max="8199" width="8.109375" style="1" bestFit="1" customWidth="1"/>
    <col min="8200" max="8200" width="11.33203125" style="1" customWidth="1"/>
    <col min="8201" max="8202" width="13.109375" style="1" customWidth="1"/>
    <col min="8203" max="8203" width="8.109375" style="1" bestFit="1" customWidth="1"/>
    <col min="8204" max="8204" width="11" style="1" bestFit="1" customWidth="1"/>
    <col min="8205" max="8205" width="13" style="1" customWidth="1"/>
    <col min="8206" max="8206" width="13.109375" style="1" customWidth="1"/>
    <col min="8207" max="8207" width="9.5546875" style="1" customWidth="1"/>
    <col min="8208" max="8208" width="13.109375" style="1" customWidth="1"/>
    <col min="8209" max="8209" width="11.5546875" style="1" customWidth="1"/>
    <col min="8210" max="8211" width="13.109375" style="1" customWidth="1"/>
    <col min="8212" max="8212" width="12.109375" style="1" bestFit="1" customWidth="1"/>
    <col min="8213" max="8213" width="10.6640625" style="1" customWidth="1"/>
    <col min="8214" max="8448" width="11.44140625" style="1"/>
    <col min="8449" max="8449" width="54.44140625" style="1" customWidth="1"/>
    <col min="8450" max="8450" width="9.33203125" style="1" bestFit="1" customWidth="1"/>
    <col min="8451" max="8451" width="9.33203125" style="1" customWidth="1"/>
    <col min="8452" max="8452" width="10.109375" style="1" bestFit="1" customWidth="1"/>
    <col min="8453" max="8453" width="14.5546875" style="1" customWidth="1"/>
    <col min="8454" max="8454" width="9.6640625" style="1" customWidth="1"/>
    <col min="8455" max="8455" width="8.109375" style="1" bestFit="1" customWidth="1"/>
    <col min="8456" max="8456" width="11.33203125" style="1" customWidth="1"/>
    <col min="8457" max="8458" width="13.109375" style="1" customWidth="1"/>
    <col min="8459" max="8459" width="8.109375" style="1" bestFit="1" customWidth="1"/>
    <col min="8460" max="8460" width="11" style="1" bestFit="1" customWidth="1"/>
    <col min="8461" max="8461" width="13" style="1" customWidth="1"/>
    <col min="8462" max="8462" width="13.109375" style="1" customWidth="1"/>
    <col min="8463" max="8463" width="9.5546875" style="1" customWidth="1"/>
    <col min="8464" max="8464" width="13.109375" style="1" customWidth="1"/>
    <col min="8465" max="8465" width="11.5546875" style="1" customWidth="1"/>
    <col min="8466" max="8467" width="13.109375" style="1" customWidth="1"/>
    <col min="8468" max="8468" width="12.109375" style="1" bestFit="1" customWidth="1"/>
    <col min="8469" max="8469" width="10.6640625" style="1" customWidth="1"/>
    <col min="8470" max="8704" width="11.44140625" style="1"/>
    <col min="8705" max="8705" width="54.44140625" style="1" customWidth="1"/>
    <col min="8706" max="8706" width="9.33203125" style="1" bestFit="1" customWidth="1"/>
    <col min="8707" max="8707" width="9.33203125" style="1" customWidth="1"/>
    <col min="8708" max="8708" width="10.109375" style="1" bestFit="1" customWidth="1"/>
    <col min="8709" max="8709" width="14.5546875" style="1" customWidth="1"/>
    <col min="8710" max="8710" width="9.6640625" style="1" customWidth="1"/>
    <col min="8711" max="8711" width="8.109375" style="1" bestFit="1" customWidth="1"/>
    <col min="8712" max="8712" width="11.33203125" style="1" customWidth="1"/>
    <col min="8713" max="8714" width="13.109375" style="1" customWidth="1"/>
    <col min="8715" max="8715" width="8.109375" style="1" bestFit="1" customWidth="1"/>
    <col min="8716" max="8716" width="11" style="1" bestFit="1" customWidth="1"/>
    <col min="8717" max="8717" width="13" style="1" customWidth="1"/>
    <col min="8718" max="8718" width="13.109375" style="1" customWidth="1"/>
    <col min="8719" max="8719" width="9.5546875" style="1" customWidth="1"/>
    <col min="8720" max="8720" width="13.109375" style="1" customWidth="1"/>
    <col min="8721" max="8721" width="11.5546875" style="1" customWidth="1"/>
    <col min="8722" max="8723" width="13.109375" style="1" customWidth="1"/>
    <col min="8724" max="8724" width="12.109375" style="1" bestFit="1" customWidth="1"/>
    <col min="8725" max="8725" width="10.6640625" style="1" customWidth="1"/>
    <col min="8726" max="8960" width="11.44140625" style="1"/>
    <col min="8961" max="8961" width="54.44140625" style="1" customWidth="1"/>
    <col min="8962" max="8962" width="9.33203125" style="1" bestFit="1" customWidth="1"/>
    <col min="8963" max="8963" width="9.33203125" style="1" customWidth="1"/>
    <col min="8964" max="8964" width="10.109375" style="1" bestFit="1" customWidth="1"/>
    <col min="8965" max="8965" width="14.5546875" style="1" customWidth="1"/>
    <col min="8966" max="8966" width="9.6640625" style="1" customWidth="1"/>
    <col min="8967" max="8967" width="8.109375" style="1" bestFit="1" customWidth="1"/>
    <col min="8968" max="8968" width="11.33203125" style="1" customWidth="1"/>
    <col min="8969" max="8970" width="13.109375" style="1" customWidth="1"/>
    <col min="8971" max="8971" width="8.109375" style="1" bestFit="1" customWidth="1"/>
    <col min="8972" max="8972" width="11" style="1" bestFit="1" customWidth="1"/>
    <col min="8973" max="8973" width="13" style="1" customWidth="1"/>
    <col min="8974" max="8974" width="13.109375" style="1" customWidth="1"/>
    <col min="8975" max="8975" width="9.5546875" style="1" customWidth="1"/>
    <col min="8976" max="8976" width="13.109375" style="1" customWidth="1"/>
    <col min="8977" max="8977" width="11.5546875" style="1" customWidth="1"/>
    <col min="8978" max="8979" width="13.109375" style="1" customWidth="1"/>
    <col min="8980" max="8980" width="12.109375" style="1" bestFit="1" customWidth="1"/>
    <col min="8981" max="8981" width="10.6640625" style="1" customWidth="1"/>
    <col min="8982" max="9216" width="11.44140625" style="1"/>
    <col min="9217" max="9217" width="54.44140625" style="1" customWidth="1"/>
    <col min="9218" max="9218" width="9.33203125" style="1" bestFit="1" customWidth="1"/>
    <col min="9219" max="9219" width="9.33203125" style="1" customWidth="1"/>
    <col min="9220" max="9220" width="10.109375" style="1" bestFit="1" customWidth="1"/>
    <col min="9221" max="9221" width="14.5546875" style="1" customWidth="1"/>
    <col min="9222" max="9222" width="9.6640625" style="1" customWidth="1"/>
    <col min="9223" max="9223" width="8.109375" style="1" bestFit="1" customWidth="1"/>
    <col min="9224" max="9224" width="11.33203125" style="1" customWidth="1"/>
    <col min="9225" max="9226" width="13.109375" style="1" customWidth="1"/>
    <col min="9227" max="9227" width="8.109375" style="1" bestFit="1" customWidth="1"/>
    <col min="9228" max="9228" width="11" style="1" bestFit="1" customWidth="1"/>
    <col min="9229" max="9229" width="13" style="1" customWidth="1"/>
    <col min="9230" max="9230" width="13.109375" style="1" customWidth="1"/>
    <col min="9231" max="9231" width="9.5546875" style="1" customWidth="1"/>
    <col min="9232" max="9232" width="13.109375" style="1" customWidth="1"/>
    <col min="9233" max="9233" width="11.5546875" style="1" customWidth="1"/>
    <col min="9234" max="9235" width="13.109375" style="1" customWidth="1"/>
    <col min="9236" max="9236" width="12.109375" style="1" bestFit="1" customWidth="1"/>
    <col min="9237" max="9237" width="10.6640625" style="1" customWidth="1"/>
    <col min="9238" max="9472" width="11.44140625" style="1"/>
    <col min="9473" max="9473" width="54.44140625" style="1" customWidth="1"/>
    <col min="9474" max="9474" width="9.33203125" style="1" bestFit="1" customWidth="1"/>
    <col min="9475" max="9475" width="9.33203125" style="1" customWidth="1"/>
    <col min="9476" max="9476" width="10.109375" style="1" bestFit="1" customWidth="1"/>
    <col min="9477" max="9477" width="14.5546875" style="1" customWidth="1"/>
    <col min="9478" max="9478" width="9.6640625" style="1" customWidth="1"/>
    <col min="9479" max="9479" width="8.109375" style="1" bestFit="1" customWidth="1"/>
    <col min="9480" max="9480" width="11.33203125" style="1" customWidth="1"/>
    <col min="9481" max="9482" width="13.109375" style="1" customWidth="1"/>
    <col min="9483" max="9483" width="8.109375" style="1" bestFit="1" customWidth="1"/>
    <col min="9484" max="9484" width="11" style="1" bestFit="1" customWidth="1"/>
    <col min="9485" max="9485" width="13" style="1" customWidth="1"/>
    <col min="9486" max="9486" width="13.109375" style="1" customWidth="1"/>
    <col min="9487" max="9487" width="9.5546875" style="1" customWidth="1"/>
    <col min="9488" max="9488" width="13.109375" style="1" customWidth="1"/>
    <col min="9489" max="9489" width="11.5546875" style="1" customWidth="1"/>
    <col min="9490" max="9491" width="13.109375" style="1" customWidth="1"/>
    <col min="9492" max="9492" width="12.109375" style="1" bestFit="1" customWidth="1"/>
    <col min="9493" max="9493" width="10.6640625" style="1" customWidth="1"/>
    <col min="9494" max="9728" width="11.44140625" style="1"/>
    <col min="9729" max="9729" width="54.44140625" style="1" customWidth="1"/>
    <col min="9730" max="9730" width="9.33203125" style="1" bestFit="1" customWidth="1"/>
    <col min="9731" max="9731" width="9.33203125" style="1" customWidth="1"/>
    <col min="9732" max="9732" width="10.109375" style="1" bestFit="1" customWidth="1"/>
    <col min="9733" max="9733" width="14.5546875" style="1" customWidth="1"/>
    <col min="9734" max="9734" width="9.6640625" style="1" customWidth="1"/>
    <col min="9735" max="9735" width="8.109375" style="1" bestFit="1" customWidth="1"/>
    <col min="9736" max="9736" width="11.33203125" style="1" customWidth="1"/>
    <col min="9737" max="9738" width="13.109375" style="1" customWidth="1"/>
    <col min="9739" max="9739" width="8.109375" style="1" bestFit="1" customWidth="1"/>
    <col min="9740" max="9740" width="11" style="1" bestFit="1" customWidth="1"/>
    <col min="9741" max="9741" width="13" style="1" customWidth="1"/>
    <col min="9742" max="9742" width="13.109375" style="1" customWidth="1"/>
    <col min="9743" max="9743" width="9.5546875" style="1" customWidth="1"/>
    <col min="9744" max="9744" width="13.109375" style="1" customWidth="1"/>
    <col min="9745" max="9745" width="11.5546875" style="1" customWidth="1"/>
    <col min="9746" max="9747" width="13.109375" style="1" customWidth="1"/>
    <col min="9748" max="9748" width="12.109375" style="1" bestFit="1" customWidth="1"/>
    <col min="9749" max="9749" width="10.6640625" style="1" customWidth="1"/>
    <col min="9750" max="9984" width="11.44140625" style="1"/>
    <col min="9985" max="9985" width="54.44140625" style="1" customWidth="1"/>
    <col min="9986" max="9986" width="9.33203125" style="1" bestFit="1" customWidth="1"/>
    <col min="9987" max="9987" width="9.33203125" style="1" customWidth="1"/>
    <col min="9988" max="9988" width="10.109375" style="1" bestFit="1" customWidth="1"/>
    <col min="9989" max="9989" width="14.5546875" style="1" customWidth="1"/>
    <col min="9990" max="9990" width="9.6640625" style="1" customWidth="1"/>
    <col min="9991" max="9991" width="8.109375" style="1" bestFit="1" customWidth="1"/>
    <col min="9992" max="9992" width="11.33203125" style="1" customWidth="1"/>
    <col min="9993" max="9994" width="13.109375" style="1" customWidth="1"/>
    <col min="9995" max="9995" width="8.109375" style="1" bestFit="1" customWidth="1"/>
    <col min="9996" max="9996" width="11" style="1" bestFit="1" customWidth="1"/>
    <col min="9997" max="9997" width="13" style="1" customWidth="1"/>
    <col min="9998" max="9998" width="13.109375" style="1" customWidth="1"/>
    <col min="9999" max="9999" width="9.5546875" style="1" customWidth="1"/>
    <col min="10000" max="10000" width="13.109375" style="1" customWidth="1"/>
    <col min="10001" max="10001" width="11.5546875" style="1" customWidth="1"/>
    <col min="10002" max="10003" width="13.109375" style="1" customWidth="1"/>
    <col min="10004" max="10004" width="12.109375" style="1" bestFit="1" customWidth="1"/>
    <col min="10005" max="10005" width="10.6640625" style="1" customWidth="1"/>
    <col min="10006" max="10240" width="11.44140625" style="1"/>
    <col min="10241" max="10241" width="54.44140625" style="1" customWidth="1"/>
    <col min="10242" max="10242" width="9.33203125" style="1" bestFit="1" customWidth="1"/>
    <col min="10243" max="10243" width="9.33203125" style="1" customWidth="1"/>
    <col min="10244" max="10244" width="10.109375" style="1" bestFit="1" customWidth="1"/>
    <col min="10245" max="10245" width="14.5546875" style="1" customWidth="1"/>
    <col min="10246" max="10246" width="9.6640625" style="1" customWidth="1"/>
    <col min="10247" max="10247" width="8.109375" style="1" bestFit="1" customWidth="1"/>
    <col min="10248" max="10248" width="11.33203125" style="1" customWidth="1"/>
    <col min="10249" max="10250" width="13.109375" style="1" customWidth="1"/>
    <col min="10251" max="10251" width="8.109375" style="1" bestFit="1" customWidth="1"/>
    <col min="10252" max="10252" width="11" style="1" bestFit="1" customWidth="1"/>
    <col min="10253" max="10253" width="13" style="1" customWidth="1"/>
    <col min="10254" max="10254" width="13.109375" style="1" customWidth="1"/>
    <col min="10255" max="10255" width="9.5546875" style="1" customWidth="1"/>
    <col min="10256" max="10256" width="13.109375" style="1" customWidth="1"/>
    <col min="10257" max="10257" width="11.5546875" style="1" customWidth="1"/>
    <col min="10258" max="10259" width="13.109375" style="1" customWidth="1"/>
    <col min="10260" max="10260" width="12.109375" style="1" bestFit="1" customWidth="1"/>
    <col min="10261" max="10261" width="10.6640625" style="1" customWidth="1"/>
    <col min="10262" max="10496" width="11.44140625" style="1"/>
    <col min="10497" max="10497" width="54.44140625" style="1" customWidth="1"/>
    <col min="10498" max="10498" width="9.33203125" style="1" bestFit="1" customWidth="1"/>
    <col min="10499" max="10499" width="9.33203125" style="1" customWidth="1"/>
    <col min="10500" max="10500" width="10.109375" style="1" bestFit="1" customWidth="1"/>
    <col min="10501" max="10501" width="14.5546875" style="1" customWidth="1"/>
    <col min="10502" max="10502" width="9.6640625" style="1" customWidth="1"/>
    <col min="10503" max="10503" width="8.109375" style="1" bestFit="1" customWidth="1"/>
    <col min="10504" max="10504" width="11.33203125" style="1" customWidth="1"/>
    <col min="10505" max="10506" width="13.109375" style="1" customWidth="1"/>
    <col min="10507" max="10507" width="8.109375" style="1" bestFit="1" customWidth="1"/>
    <col min="10508" max="10508" width="11" style="1" bestFit="1" customWidth="1"/>
    <col min="10509" max="10509" width="13" style="1" customWidth="1"/>
    <col min="10510" max="10510" width="13.109375" style="1" customWidth="1"/>
    <col min="10511" max="10511" width="9.5546875" style="1" customWidth="1"/>
    <col min="10512" max="10512" width="13.109375" style="1" customWidth="1"/>
    <col min="10513" max="10513" width="11.5546875" style="1" customWidth="1"/>
    <col min="10514" max="10515" width="13.109375" style="1" customWidth="1"/>
    <col min="10516" max="10516" width="12.109375" style="1" bestFit="1" customWidth="1"/>
    <col min="10517" max="10517" width="10.6640625" style="1" customWidth="1"/>
    <col min="10518" max="10752" width="11.44140625" style="1"/>
    <col min="10753" max="10753" width="54.44140625" style="1" customWidth="1"/>
    <col min="10754" max="10754" width="9.33203125" style="1" bestFit="1" customWidth="1"/>
    <col min="10755" max="10755" width="9.33203125" style="1" customWidth="1"/>
    <col min="10756" max="10756" width="10.109375" style="1" bestFit="1" customWidth="1"/>
    <col min="10757" max="10757" width="14.5546875" style="1" customWidth="1"/>
    <col min="10758" max="10758" width="9.6640625" style="1" customWidth="1"/>
    <col min="10759" max="10759" width="8.109375" style="1" bestFit="1" customWidth="1"/>
    <col min="10760" max="10760" width="11.33203125" style="1" customWidth="1"/>
    <col min="10761" max="10762" width="13.109375" style="1" customWidth="1"/>
    <col min="10763" max="10763" width="8.109375" style="1" bestFit="1" customWidth="1"/>
    <col min="10764" max="10764" width="11" style="1" bestFit="1" customWidth="1"/>
    <col min="10765" max="10765" width="13" style="1" customWidth="1"/>
    <col min="10766" max="10766" width="13.109375" style="1" customWidth="1"/>
    <col min="10767" max="10767" width="9.5546875" style="1" customWidth="1"/>
    <col min="10768" max="10768" width="13.109375" style="1" customWidth="1"/>
    <col min="10769" max="10769" width="11.5546875" style="1" customWidth="1"/>
    <col min="10770" max="10771" width="13.109375" style="1" customWidth="1"/>
    <col min="10772" max="10772" width="12.109375" style="1" bestFit="1" customWidth="1"/>
    <col min="10773" max="10773" width="10.6640625" style="1" customWidth="1"/>
    <col min="10774" max="11008" width="11.44140625" style="1"/>
    <col min="11009" max="11009" width="54.44140625" style="1" customWidth="1"/>
    <col min="11010" max="11010" width="9.33203125" style="1" bestFit="1" customWidth="1"/>
    <col min="11011" max="11011" width="9.33203125" style="1" customWidth="1"/>
    <col min="11012" max="11012" width="10.109375" style="1" bestFit="1" customWidth="1"/>
    <col min="11013" max="11013" width="14.5546875" style="1" customWidth="1"/>
    <col min="11014" max="11014" width="9.6640625" style="1" customWidth="1"/>
    <col min="11015" max="11015" width="8.109375" style="1" bestFit="1" customWidth="1"/>
    <col min="11016" max="11016" width="11.33203125" style="1" customWidth="1"/>
    <col min="11017" max="11018" width="13.109375" style="1" customWidth="1"/>
    <col min="11019" max="11019" width="8.109375" style="1" bestFit="1" customWidth="1"/>
    <col min="11020" max="11020" width="11" style="1" bestFit="1" customWidth="1"/>
    <col min="11021" max="11021" width="13" style="1" customWidth="1"/>
    <col min="11022" max="11022" width="13.109375" style="1" customWidth="1"/>
    <col min="11023" max="11023" width="9.5546875" style="1" customWidth="1"/>
    <col min="11024" max="11024" width="13.109375" style="1" customWidth="1"/>
    <col min="11025" max="11025" width="11.5546875" style="1" customWidth="1"/>
    <col min="11026" max="11027" width="13.109375" style="1" customWidth="1"/>
    <col min="11028" max="11028" width="12.109375" style="1" bestFit="1" customWidth="1"/>
    <col min="11029" max="11029" width="10.6640625" style="1" customWidth="1"/>
    <col min="11030" max="11264" width="11.44140625" style="1"/>
    <col min="11265" max="11265" width="54.44140625" style="1" customWidth="1"/>
    <col min="11266" max="11266" width="9.33203125" style="1" bestFit="1" customWidth="1"/>
    <col min="11267" max="11267" width="9.33203125" style="1" customWidth="1"/>
    <col min="11268" max="11268" width="10.109375" style="1" bestFit="1" customWidth="1"/>
    <col min="11269" max="11269" width="14.5546875" style="1" customWidth="1"/>
    <col min="11270" max="11270" width="9.6640625" style="1" customWidth="1"/>
    <col min="11271" max="11271" width="8.109375" style="1" bestFit="1" customWidth="1"/>
    <col min="11272" max="11272" width="11.33203125" style="1" customWidth="1"/>
    <col min="11273" max="11274" width="13.109375" style="1" customWidth="1"/>
    <col min="11275" max="11275" width="8.109375" style="1" bestFit="1" customWidth="1"/>
    <col min="11276" max="11276" width="11" style="1" bestFit="1" customWidth="1"/>
    <col min="11277" max="11277" width="13" style="1" customWidth="1"/>
    <col min="11278" max="11278" width="13.109375" style="1" customWidth="1"/>
    <col min="11279" max="11279" width="9.5546875" style="1" customWidth="1"/>
    <col min="11280" max="11280" width="13.109375" style="1" customWidth="1"/>
    <col min="11281" max="11281" width="11.5546875" style="1" customWidth="1"/>
    <col min="11282" max="11283" width="13.109375" style="1" customWidth="1"/>
    <col min="11284" max="11284" width="12.109375" style="1" bestFit="1" customWidth="1"/>
    <col min="11285" max="11285" width="10.6640625" style="1" customWidth="1"/>
    <col min="11286" max="11520" width="11.44140625" style="1"/>
    <col min="11521" max="11521" width="54.44140625" style="1" customWidth="1"/>
    <col min="11522" max="11522" width="9.33203125" style="1" bestFit="1" customWidth="1"/>
    <col min="11523" max="11523" width="9.33203125" style="1" customWidth="1"/>
    <col min="11524" max="11524" width="10.109375" style="1" bestFit="1" customWidth="1"/>
    <col min="11525" max="11525" width="14.5546875" style="1" customWidth="1"/>
    <col min="11526" max="11526" width="9.6640625" style="1" customWidth="1"/>
    <col min="11527" max="11527" width="8.109375" style="1" bestFit="1" customWidth="1"/>
    <col min="11528" max="11528" width="11.33203125" style="1" customWidth="1"/>
    <col min="11529" max="11530" width="13.109375" style="1" customWidth="1"/>
    <col min="11531" max="11531" width="8.109375" style="1" bestFit="1" customWidth="1"/>
    <col min="11532" max="11532" width="11" style="1" bestFit="1" customWidth="1"/>
    <col min="11533" max="11533" width="13" style="1" customWidth="1"/>
    <col min="11534" max="11534" width="13.109375" style="1" customWidth="1"/>
    <col min="11535" max="11535" width="9.5546875" style="1" customWidth="1"/>
    <col min="11536" max="11536" width="13.109375" style="1" customWidth="1"/>
    <col min="11537" max="11537" width="11.5546875" style="1" customWidth="1"/>
    <col min="11538" max="11539" width="13.109375" style="1" customWidth="1"/>
    <col min="11540" max="11540" width="12.109375" style="1" bestFit="1" customWidth="1"/>
    <col min="11541" max="11541" width="10.6640625" style="1" customWidth="1"/>
    <col min="11542" max="11776" width="11.44140625" style="1"/>
    <col min="11777" max="11777" width="54.44140625" style="1" customWidth="1"/>
    <col min="11778" max="11778" width="9.33203125" style="1" bestFit="1" customWidth="1"/>
    <col min="11779" max="11779" width="9.33203125" style="1" customWidth="1"/>
    <col min="11780" max="11780" width="10.109375" style="1" bestFit="1" customWidth="1"/>
    <col min="11781" max="11781" width="14.5546875" style="1" customWidth="1"/>
    <col min="11782" max="11782" width="9.6640625" style="1" customWidth="1"/>
    <col min="11783" max="11783" width="8.109375" style="1" bestFit="1" customWidth="1"/>
    <col min="11784" max="11784" width="11.33203125" style="1" customWidth="1"/>
    <col min="11785" max="11786" width="13.109375" style="1" customWidth="1"/>
    <col min="11787" max="11787" width="8.109375" style="1" bestFit="1" customWidth="1"/>
    <col min="11788" max="11788" width="11" style="1" bestFit="1" customWidth="1"/>
    <col min="11789" max="11789" width="13" style="1" customWidth="1"/>
    <col min="11790" max="11790" width="13.109375" style="1" customWidth="1"/>
    <col min="11791" max="11791" width="9.5546875" style="1" customWidth="1"/>
    <col min="11792" max="11792" width="13.109375" style="1" customWidth="1"/>
    <col min="11793" max="11793" width="11.5546875" style="1" customWidth="1"/>
    <col min="11794" max="11795" width="13.109375" style="1" customWidth="1"/>
    <col min="11796" max="11796" width="12.109375" style="1" bestFit="1" customWidth="1"/>
    <col min="11797" max="11797" width="10.6640625" style="1" customWidth="1"/>
    <col min="11798" max="12032" width="11.44140625" style="1"/>
    <col min="12033" max="12033" width="54.44140625" style="1" customWidth="1"/>
    <col min="12034" max="12034" width="9.33203125" style="1" bestFit="1" customWidth="1"/>
    <col min="12035" max="12035" width="9.33203125" style="1" customWidth="1"/>
    <col min="12036" max="12036" width="10.109375" style="1" bestFit="1" customWidth="1"/>
    <col min="12037" max="12037" width="14.5546875" style="1" customWidth="1"/>
    <col min="12038" max="12038" width="9.6640625" style="1" customWidth="1"/>
    <col min="12039" max="12039" width="8.109375" style="1" bestFit="1" customWidth="1"/>
    <col min="12040" max="12040" width="11.33203125" style="1" customWidth="1"/>
    <col min="12041" max="12042" width="13.109375" style="1" customWidth="1"/>
    <col min="12043" max="12043" width="8.109375" style="1" bestFit="1" customWidth="1"/>
    <col min="12044" max="12044" width="11" style="1" bestFit="1" customWidth="1"/>
    <col min="12045" max="12045" width="13" style="1" customWidth="1"/>
    <col min="12046" max="12046" width="13.109375" style="1" customWidth="1"/>
    <col min="12047" max="12047" width="9.5546875" style="1" customWidth="1"/>
    <col min="12048" max="12048" width="13.109375" style="1" customWidth="1"/>
    <col min="12049" max="12049" width="11.5546875" style="1" customWidth="1"/>
    <col min="12050" max="12051" width="13.109375" style="1" customWidth="1"/>
    <col min="12052" max="12052" width="12.109375" style="1" bestFit="1" customWidth="1"/>
    <col min="12053" max="12053" width="10.6640625" style="1" customWidth="1"/>
    <col min="12054" max="12288" width="11.44140625" style="1"/>
    <col min="12289" max="12289" width="54.44140625" style="1" customWidth="1"/>
    <col min="12290" max="12290" width="9.33203125" style="1" bestFit="1" customWidth="1"/>
    <col min="12291" max="12291" width="9.33203125" style="1" customWidth="1"/>
    <col min="12292" max="12292" width="10.109375" style="1" bestFit="1" customWidth="1"/>
    <col min="12293" max="12293" width="14.5546875" style="1" customWidth="1"/>
    <col min="12294" max="12294" width="9.6640625" style="1" customWidth="1"/>
    <col min="12295" max="12295" width="8.109375" style="1" bestFit="1" customWidth="1"/>
    <col min="12296" max="12296" width="11.33203125" style="1" customWidth="1"/>
    <col min="12297" max="12298" width="13.109375" style="1" customWidth="1"/>
    <col min="12299" max="12299" width="8.109375" style="1" bestFit="1" customWidth="1"/>
    <col min="12300" max="12300" width="11" style="1" bestFit="1" customWidth="1"/>
    <col min="12301" max="12301" width="13" style="1" customWidth="1"/>
    <col min="12302" max="12302" width="13.109375" style="1" customWidth="1"/>
    <col min="12303" max="12303" width="9.5546875" style="1" customWidth="1"/>
    <col min="12304" max="12304" width="13.109375" style="1" customWidth="1"/>
    <col min="12305" max="12305" width="11.5546875" style="1" customWidth="1"/>
    <col min="12306" max="12307" width="13.109375" style="1" customWidth="1"/>
    <col min="12308" max="12308" width="12.109375" style="1" bestFit="1" customWidth="1"/>
    <col min="12309" max="12309" width="10.6640625" style="1" customWidth="1"/>
    <col min="12310" max="12544" width="11.44140625" style="1"/>
    <col min="12545" max="12545" width="54.44140625" style="1" customWidth="1"/>
    <col min="12546" max="12546" width="9.33203125" style="1" bestFit="1" customWidth="1"/>
    <col min="12547" max="12547" width="9.33203125" style="1" customWidth="1"/>
    <col min="12548" max="12548" width="10.109375" style="1" bestFit="1" customWidth="1"/>
    <col min="12549" max="12549" width="14.5546875" style="1" customWidth="1"/>
    <col min="12550" max="12550" width="9.6640625" style="1" customWidth="1"/>
    <col min="12551" max="12551" width="8.109375" style="1" bestFit="1" customWidth="1"/>
    <col min="12552" max="12552" width="11.33203125" style="1" customWidth="1"/>
    <col min="12553" max="12554" width="13.109375" style="1" customWidth="1"/>
    <col min="12555" max="12555" width="8.109375" style="1" bestFit="1" customWidth="1"/>
    <col min="12556" max="12556" width="11" style="1" bestFit="1" customWidth="1"/>
    <col min="12557" max="12557" width="13" style="1" customWidth="1"/>
    <col min="12558" max="12558" width="13.109375" style="1" customWidth="1"/>
    <col min="12559" max="12559" width="9.5546875" style="1" customWidth="1"/>
    <col min="12560" max="12560" width="13.109375" style="1" customWidth="1"/>
    <col min="12561" max="12561" width="11.5546875" style="1" customWidth="1"/>
    <col min="12562" max="12563" width="13.109375" style="1" customWidth="1"/>
    <col min="12564" max="12564" width="12.109375" style="1" bestFit="1" customWidth="1"/>
    <col min="12565" max="12565" width="10.6640625" style="1" customWidth="1"/>
    <col min="12566" max="12800" width="11.44140625" style="1"/>
    <col min="12801" max="12801" width="54.44140625" style="1" customWidth="1"/>
    <col min="12802" max="12802" width="9.33203125" style="1" bestFit="1" customWidth="1"/>
    <col min="12803" max="12803" width="9.33203125" style="1" customWidth="1"/>
    <col min="12804" max="12804" width="10.109375" style="1" bestFit="1" customWidth="1"/>
    <col min="12805" max="12805" width="14.5546875" style="1" customWidth="1"/>
    <col min="12806" max="12806" width="9.6640625" style="1" customWidth="1"/>
    <col min="12807" max="12807" width="8.109375" style="1" bestFit="1" customWidth="1"/>
    <col min="12808" max="12808" width="11.33203125" style="1" customWidth="1"/>
    <col min="12809" max="12810" width="13.109375" style="1" customWidth="1"/>
    <col min="12811" max="12811" width="8.109375" style="1" bestFit="1" customWidth="1"/>
    <col min="12812" max="12812" width="11" style="1" bestFit="1" customWidth="1"/>
    <col min="12813" max="12813" width="13" style="1" customWidth="1"/>
    <col min="12814" max="12814" width="13.109375" style="1" customWidth="1"/>
    <col min="12815" max="12815" width="9.5546875" style="1" customWidth="1"/>
    <col min="12816" max="12816" width="13.109375" style="1" customWidth="1"/>
    <col min="12817" max="12817" width="11.5546875" style="1" customWidth="1"/>
    <col min="12818" max="12819" width="13.109375" style="1" customWidth="1"/>
    <col min="12820" max="12820" width="12.109375" style="1" bestFit="1" customWidth="1"/>
    <col min="12821" max="12821" width="10.6640625" style="1" customWidth="1"/>
    <col min="12822" max="13056" width="11.44140625" style="1"/>
    <col min="13057" max="13057" width="54.44140625" style="1" customWidth="1"/>
    <col min="13058" max="13058" width="9.33203125" style="1" bestFit="1" customWidth="1"/>
    <col min="13059" max="13059" width="9.33203125" style="1" customWidth="1"/>
    <col min="13060" max="13060" width="10.109375" style="1" bestFit="1" customWidth="1"/>
    <col min="13061" max="13061" width="14.5546875" style="1" customWidth="1"/>
    <col min="13062" max="13062" width="9.6640625" style="1" customWidth="1"/>
    <col min="13063" max="13063" width="8.109375" style="1" bestFit="1" customWidth="1"/>
    <col min="13064" max="13064" width="11.33203125" style="1" customWidth="1"/>
    <col min="13065" max="13066" width="13.109375" style="1" customWidth="1"/>
    <col min="13067" max="13067" width="8.109375" style="1" bestFit="1" customWidth="1"/>
    <col min="13068" max="13068" width="11" style="1" bestFit="1" customWidth="1"/>
    <col min="13069" max="13069" width="13" style="1" customWidth="1"/>
    <col min="13070" max="13070" width="13.109375" style="1" customWidth="1"/>
    <col min="13071" max="13071" width="9.5546875" style="1" customWidth="1"/>
    <col min="13072" max="13072" width="13.109375" style="1" customWidth="1"/>
    <col min="13073" max="13073" width="11.5546875" style="1" customWidth="1"/>
    <col min="13074" max="13075" width="13.109375" style="1" customWidth="1"/>
    <col min="13076" max="13076" width="12.109375" style="1" bestFit="1" customWidth="1"/>
    <col min="13077" max="13077" width="10.6640625" style="1" customWidth="1"/>
    <col min="13078" max="13312" width="11.44140625" style="1"/>
    <col min="13313" max="13313" width="54.44140625" style="1" customWidth="1"/>
    <col min="13314" max="13314" width="9.33203125" style="1" bestFit="1" customWidth="1"/>
    <col min="13315" max="13315" width="9.33203125" style="1" customWidth="1"/>
    <col min="13316" max="13316" width="10.109375" style="1" bestFit="1" customWidth="1"/>
    <col min="13317" max="13317" width="14.5546875" style="1" customWidth="1"/>
    <col min="13318" max="13318" width="9.6640625" style="1" customWidth="1"/>
    <col min="13319" max="13319" width="8.109375" style="1" bestFit="1" customWidth="1"/>
    <col min="13320" max="13320" width="11.33203125" style="1" customWidth="1"/>
    <col min="13321" max="13322" width="13.109375" style="1" customWidth="1"/>
    <col min="13323" max="13323" width="8.109375" style="1" bestFit="1" customWidth="1"/>
    <col min="13324" max="13324" width="11" style="1" bestFit="1" customWidth="1"/>
    <col min="13325" max="13325" width="13" style="1" customWidth="1"/>
    <col min="13326" max="13326" width="13.109375" style="1" customWidth="1"/>
    <col min="13327" max="13327" width="9.5546875" style="1" customWidth="1"/>
    <col min="13328" max="13328" width="13.109375" style="1" customWidth="1"/>
    <col min="13329" max="13329" width="11.5546875" style="1" customWidth="1"/>
    <col min="13330" max="13331" width="13.109375" style="1" customWidth="1"/>
    <col min="13332" max="13332" width="12.109375" style="1" bestFit="1" customWidth="1"/>
    <col min="13333" max="13333" width="10.6640625" style="1" customWidth="1"/>
    <col min="13334" max="13568" width="11.44140625" style="1"/>
    <col min="13569" max="13569" width="54.44140625" style="1" customWidth="1"/>
    <col min="13570" max="13570" width="9.33203125" style="1" bestFit="1" customWidth="1"/>
    <col min="13571" max="13571" width="9.33203125" style="1" customWidth="1"/>
    <col min="13572" max="13572" width="10.109375" style="1" bestFit="1" customWidth="1"/>
    <col min="13573" max="13573" width="14.5546875" style="1" customWidth="1"/>
    <col min="13574" max="13574" width="9.6640625" style="1" customWidth="1"/>
    <col min="13575" max="13575" width="8.109375" style="1" bestFit="1" customWidth="1"/>
    <col min="13576" max="13576" width="11.33203125" style="1" customWidth="1"/>
    <col min="13577" max="13578" width="13.109375" style="1" customWidth="1"/>
    <col min="13579" max="13579" width="8.109375" style="1" bestFit="1" customWidth="1"/>
    <col min="13580" max="13580" width="11" style="1" bestFit="1" customWidth="1"/>
    <col min="13581" max="13581" width="13" style="1" customWidth="1"/>
    <col min="13582" max="13582" width="13.109375" style="1" customWidth="1"/>
    <col min="13583" max="13583" width="9.5546875" style="1" customWidth="1"/>
    <col min="13584" max="13584" width="13.109375" style="1" customWidth="1"/>
    <col min="13585" max="13585" width="11.5546875" style="1" customWidth="1"/>
    <col min="13586" max="13587" width="13.109375" style="1" customWidth="1"/>
    <col min="13588" max="13588" width="12.109375" style="1" bestFit="1" customWidth="1"/>
    <col min="13589" max="13589" width="10.6640625" style="1" customWidth="1"/>
    <col min="13590" max="13824" width="11.44140625" style="1"/>
    <col min="13825" max="13825" width="54.44140625" style="1" customWidth="1"/>
    <col min="13826" max="13826" width="9.33203125" style="1" bestFit="1" customWidth="1"/>
    <col min="13827" max="13827" width="9.33203125" style="1" customWidth="1"/>
    <col min="13828" max="13828" width="10.109375" style="1" bestFit="1" customWidth="1"/>
    <col min="13829" max="13829" width="14.5546875" style="1" customWidth="1"/>
    <col min="13830" max="13830" width="9.6640625" style="1" customWidth="1"/>
    <col min="13831" max="13831" width="8.109375" style="1" bestFit="1" customWidth="1"/>
    <col min="13832" max="13832" width="11.33203125" style="1" customWidth="1"/>
    <col min="13833" max="13834" width="13.109375" style="1" customWidth="1"/>
    <col min="13835" max="13835" width="8.109375" style="1" bestFit="1" customWidth="1"/>
    <col min="13836" max="13836" width="11" style="1" bestFit="1" customWidth="1"/>
    <col min="13837" max="13837" width="13" style="1" customWidth="1"/>
    <col min="13838" max="13838" width="13.109375" style="1" customWidth="1"/>
    <col min="13839" max="13839" width="9.5546875" style="1" customWidth="1"/>
    <col min="13840" max="13840" width="13.109375" style="1" customWidth="1"/>
    <col min="13841" max="13841" width="11.5546875" style="1" customWidth="1"/>
    <col min="13842" max="13843" width="13.109375" style="1" customWidth="1"/>
    <col min="13844" max="13844" width="12.109375" style="1" bestFit="1" customWidth="1"/>
    <col min="13845" max="13845" width="10.6640625" style="1" customWidth="1"/>
    <col min="13846" max="14080" width="11.44140625" style="1"/>
    <col min="14081" max="14081" width="54.44140625" style="1" customWidth="1"/>
    <col min="14082" max="14082" width="9.33203125" style="1" bestFit="1" customWidth="1"/>
    <col min="14083" max="14083" width="9.33203125" style="1" customWidth="1"/>
    <col min="14084" max="14084" width="10.109375" style="1" bestFit="1" customWidth="1"/>
    <col min="14085" max="14085" width="14.5546875" style="1" customWidth="1"/>
    <col min="14086" max="14086" width="9.6640625" style="1" customWidth="1"/>
    <col min="14087" max="14087" width="8.109375" style="1" bestFit="1" customWidth="1"/>
    <col min="14088" max="14088" width="11.33203125" style="1" customWidth="1"/>
    <col min="14089" max="14090" width="13.109375" style="1" customWidth="1"/>
    <col min="14091" max="14091" width="8.109375" style="1" bestFit="1" customWidth="1"/>
    <col min="14092" max="14092" width="11" style="1" bestFit="1" customWidth="1"/>
    <col min="14093" max="14093" width="13" style="1" customWidth="1"/>
    <col min="14094" max="14094" width="13.109375" style="1" customWidth="1"/>
    <col min="14095" max="14095" width="9.5546875" style="1" customWidth="1"/>
    <col min="14096" max="14096" width="13.109375" style="1" customWidth="1"/>
    <col min="14097" max="14097" width="11.5546875" style="1" customWidth="1"/>
    <col min="14098" max="14099" width="13.109375" style="1" customWidth="1"/>
    <col min="14100" max="14100" width="12.109375" style="1" bestFit="1" customWidth="1"/>
    <col min="14101" max="14101" width="10.6640625" style="1" customWidth="1"/>
    <col min="14102" max="14336" width="11.44140625" style="1"/>
    <col min="14337" max="14337" width="54.44140625" style="1" customWidth="1"/>
    <col min="14338" max="14338" width="9.33203125" style="1" bestFit="1" customWidth="1"/>
    <col min="14339" max="14339" width="9.33203125" style="1" customWidth="1"/>
    <col min="14340" max="14340" width="10.109375" style="1" bestFit="1" customWidth="1"/>
    <col min="14341" max="14341" width="14.5546875" style="1" customWidth="1"/>
    <col min="14342" max="14342" width="9.6640625" style="1" customWidth="1"/>
    <col min="14343" max="14343" width="8.109375" style="1" bestFit="1" customWidth="1"/>
    <col min="14344" max="14344" width="11.33203125" style="1" customWidth="1"/>
    <col min="14345" max="14346" width="13.109375" style="1" customWidth="1"/>
    <col min="14347" max="14347" width="8.109375" style="1" bestFit="1" customWidth="1"/>
    <col min="14348" max="14348" width="11" style="1" bestFit="1" customWidth="1"/>
    <col min="14349" max="14349" width="13" style="1" customWidth="1"/>
    <col min="14350" max="14350" width="13.109375" style="1" customWidth="1"/>
    <col min="14351" max="14351" width="9.5546875" style="1" customWidth="1"/>
    <col min="14352" max="14352" width="13.109375" style="1" customWidth="1"/>
    <col min="14353" max="14353" width="11.5546875" style="1" customWidth="1"/>
    <col min="14354" max="14355" width="13.109375" style="1" customWidth="1"/>
    <col min="14356" max="14356" width="12.109375" style="1" bestFit="1" customWidth="1"/>
    <col min="14357" max="14357" width="10.6640625" style="1" customWidth="1"/>
    <col min="14358" max="14592" width="11.44140625" style="1"/>
    <col min="14593" max="14593" width="54.44140625" style="1" customWidth="1"/>
    <col min="14594" max="14594" width="9.33203125" style="1" bestFit="1" customWidth="1"/>
    <col min="14595" max="14595" width="9.33203125" style="1" customWidth="1"/>
    <col min="14596" max="14596" width="10.109375" style="1" bestFit="1" customWidth="1"/>
    <col min="14597" max="14597" width="14.5546875" style="1" customWidth="1"/>
    <col min="14598" max="14598" width="9.6640625" style="1" customWidth="1"/>
    <col min="14599" max="14599" width="8.109375" style="1" bestFit="1" customWidth="1"/>
    <col min="14600" max="14600" width="11.33203125" style="1" customWidth="1"/>
    <col min="14601" max="14602" width="13.109375" style="1" customWidth="1"/>
    <col min="14603" max="14603" width="8.109375" style="1" bestFit="1" customWidth="1"/>
    <col min="14604" max="14604" width="11" style="1" bestFit="1" customWidth="1"/>
    <col min="14605" max="14605" width="13" style="1" customWidth="1"/>
    <col min="14606" max="14606" width="13.109375" style="1" customWidth="1"/>
    <col min="14607" max="14607" width="9.5546875" style="1" customWidth="1"/>
    <col min="14608" max="14608" width="13.109375" style="1" customWidth="1"/>
    <col min="14609" max="14609" width="11.5546875" style="1" customWidth="1"/>
    <col min="14610" max="14611" width="13.109375" style="1" customWidth="1"/>
    <col min="14612" max="14612" width="12.109375" style="1" bestFit="1" customWidth="1"/>
    <col min="14613" max="14613" width="10.6640625" style="1" customWidth="1"/>
    <col min="14614" max="14848" width="11.44140625" style="1"/>
    <col min="14849" max="14849" width="54.44140625" style="1" customWidth="1"/>
    <col min="14850" max="14850" width="9.33203125" style="1" bestFit="1" customWidth="1"/>
    <col min="14851" max="14851" width="9.33203125" style="1" customWidth="1"/>
    <col min="14852" max="14852" width="10.109375" style="1" bestFit="1" customWidth="1"/>
    <col min="14853" max="14853" width="14.5546875" style="1" customWidth="1"/>
    <col min="14854" max="14854" width="9.6640625" style="1" customWidth="1"/>
    <col min="14855" max="14855" width="8.109375" style="1" bestFit="1" customWidth="1"/>
    <col min="14856" max="14856" width="11.33203125" style="1" customWidth="1"/>
    <col min="14857" max="14858" width="13.109375" style="1" customWidth="1"/>
    <col min="14859" max="14859" width="8.109375" style="1" bestFit="1" customWidth="1"/>
    <col min="14860" max="14860" width="11" style="1" bestFit="1" customWidth="1"/>
    <col min="14861" max="14861" width="13" style="1" customWidth="1"/>
    <col min="14862" max="14862" width="13.109375" style="1" customWidth="1"/>
    <col min="14863" max="14863" width="9.5546875" style="1" customWidth="1"/>
    <col min="14864" max="14864" width="13.109375" style="1" customWidth="1"/>
    <col min="14865" max="14865" width="11.5546875" style="1" customWidth="1"/>
    <col min="14866" max="14867" width="13.109375" style="1" customWidth="1"/>
    <col min="14868" max="14868" width="12.109375" style="1" bestFit="1" customWidth="1"/>
    <col min="14869" max="14869" width="10.6640625" style="1" customWidth="1"/>
    <col min="14870" max="15104" width="11.44140625" style="1"/>
    <col min="15105" max="15105" width="54.44140625" style="1" customWidth="1"/>
    <col min="15106" max="15106" width="9.33203125" style="1" bestFit="1" customWidth="1"/>
    <col min="15107" max="15107" width="9.33203125" style="1" customWidth="1"/>
    <col min="15108" max="15108" width="10.109375" style="1" bestFit="1" customWidth="1"/>
    <col min="15109" max="15109" width="14.5546875" style="1" customWidth="1"/>
    <col min="15110" max="15110" width="9.6640625" style="1" customWidth="1"/>
    <col min="15111" max="15111" width="8.109375" style="1" bestFit="1" customWidth="1"/>
    <col min="15112" max="15112" width="11.33203125" style="1" customWidth="1"/>
    <col min="15113" max="15114" width="13.109375" style="1" customWidth="1"/>
    <col min="15115" max="15115" width="8.109375" style="1" bestFit="1" customWidth="1"/>
    <col min="15116" max="15116" width="11" style="1" bestFit="1" customWidth="1"/>
    <col min="15117" max="15117" width="13" style="1" customWidth="1"/>
    <col min="15118" max="15118" width="13.109375" style="1" customWidth="1"/>
    <col min="15119" max="15119" width="9.5546875" style="1" customWidth="1"/>
    <col min="15120" max="15120" width="13.109375" style="1" customWidth="1"/>
    <col min="15121" max="15121" width="11.5546875" style="1" customWidth="1"/>
    <col min="15122" max="15123" width="13.109375" style="1" customWidth="1"/>
    <col min="15124" max="15124" width="12.109375" style="1" bestFit="1" customWidth="1"/>
    <col min="15125" max="15125" width="10.6640625" style="1" customWidth="1"/>
    <col min="15126" max="15360" width="11.44140625" style="1"/>
    <col min="15361" max="15361" width="54.44140625" style="1" customWidth="1"/>
    <col min="15362" max="15362" width="9.33203125" style="1" bestFit="1" customWidth="1"/>
    <col min="15363" max="15363" width="9.33203125" style="1" customWidth="1"/>
    <col min="15364" max="15364" width="10.109375" style="1" bestFit="1" customWidth="1"/>
    <col min="15365" max="15365" width="14.5546875" style="1" customWidth="1"/>
    <col min="15366" max="15366" width="9.6640625" style="1" customWidth="1"/>
    <col min="15367" max="15367" width="8.109375" style="1" bestFit="1" customWidth="1"/>
    <col min="15368" max="15368" width="11.33203125" style="1" customWidth="1"/>
    <col min="15369" max="15370" width="13.109375" style="1" customWidth="1"/>
    <col min="15371" max="15371" width="8.109375" style="1" bestFit="1" customWidth="1"/>
    <col min="15372" max="15372" width="11" style="1" bestFit="1" customWidth="1"/>
    <col min="15373" max="15373" width="13" style="1" customWidth="1"/>
    <col min="15374" max="15374" width="13.109375" style="1" customWidth="1"/>
    <col min="15375" max="15375" width="9.5546875" style="1" customWidth="1"/>
    <col min="15376" max="15376" width="13.109375" style="1" customWidth="1"/>
    <col min="15377" max="15377" width="11.5546875" style="1" customWidth="1"/>
    <col min="15378" max="15379" width="13.109375" style="1" customWidth="1"/>
    <col min="15380" max="15380" width="12.109375" style="1" bestFit="1" customWidth="1"/>
    <col min="15381" max="15381" width="10.6640625" style="1" customWidth="1"/>
    <col min="15382" max="15616" width="11.44140625" style="1"/>
    <col min="15617" max="15617" width="54.44140625" style="1" customWidth="1"/>
    <col min="15618" max="15618" width="9.33203125" style="1" bestFit="1" customWidth="1"/>
    <col min="15619" max="15619" width="9.33203125" style="1" customWidth="1"/>
    <col min="15620" max="15620" width="10.109375" style="1" bestFit="1" customWidth="1"/>
    <col min="15621" max="15621" width="14.5546875" style="1" customWidth="1"/>
    <col min="15622" max="15622" width="9.6640625" style="1" customWidth="1"/>
    <col min="15623" max="15623" width="8.109375" style="1" bestFit="1" customWidth="1"/>
    <col min="15624" max="15624" width="11.33203125" style="1" customWidth="1"/>
    <col min="15625" max="15626" width="13.109375" style="1" customWidth="1"/>
    <col min="15627" max="15627" width="8.109375" style="1" bestFit="1" customWidth="1"/>
    <col min="15628" max="15628" width="11" style="1" bestFit="1" customWidth="1"/>
    <col min="15629" max="15629" width="13" style="1" customWidth="1"/>
    <col min="15630" max="15630" width="13.109375" style="1" customWidth="1"/>
    <col min="15631" max="15631" width="9.5546875" style="1" customWidth="1"/>
    <col min="15632" max="15632" width="13.109375" style="1" customWidth="1"/>
    <col min="15633" max="15633" width="11.5546875" style="1" customWidth="1"/>
    <col min="15634" max="15635" width="13.109375" style="1" customWidth="1"/>
    <col min="15636" max="15636" width="12.109375" style="1" bestFit="1" customWidth="1"/>
    <col min="15637" max="15637" width="10.6640625" style="1" customWidth="1"/>
    <col min="15638" max="15872" width="11.44140625" style="1"/>
    <col min="15873" max="15873" width="54.44140625" style="1" customWidth="1"/>
    <col min="15874" max="15874" width="9.33203125" style="1" bestFit="1" customWidth="1"/>
    <col min="15875" max="15875" width="9.33203125" style="1" customWidth="1"/>
    <col min="15876" max="15876" width="10.109375" style="1" bestFit="1" customWidth="1"/>
    <col min="15877" max="15877" width="14.5546875" style="1" customWidth="1"/>
    <col min="15878" max="15878" width="9.6640625" style="1" customWidth="1"/>
    <col min="15879" max="15879" width="8.109375" style="1" bestFit="1" customWidth="1"/>
    <col min="15880" max="15880" width="11.33203125" style="1" customWidth="1"/>
    <col min="15881" max="15882" width="13.109375" style="1" customWidth="1"/>
    <col min="15883" max="15883" width="8.109375" style="1" bestFit="1" customWidth="1"/>
    <col min="15884" max="15884" width="11" style="1" bestFit="1" customWidth="1"/>
    <col min="15885" max="15885" width="13" style="1" customWidth="1"/>
    <col min="15886" max="15886" width="13.109375" style="1" customWidth="1"/>
    <col min="15887" max="15887" width="9.5546875" style="1" customWidth="1"/>
    <col min="15888" max="15888" width="13.109375" style="1" customWidth="1"/>
    <col min="15889" max="15889" width="11.5546875" style="1" customWidth="1"/>
    <col min="15890" max="15891" width="13.109375" style="1" customWidth="1"/>
    <col min="15892" max="15892" width="12.109375" style="1" bestFit="1" customWidth="1"/>
    <col min="15893" max="15893" width="10.6640625" style="1" customWidth="1"/>
    <col min="15894" max="16128" width="11.44140625" style="1"/>
    <col min="16129" max="16129" width="54.44140625" style="1" customWidth="1"/>
    <col min="16130" max="16130" width="9.33203125" style="1" bestFit="1" customWidth="1"/>
    <col min="16131" max="16131" width="9.33203125" style="1" customWidth="1"/>
    <col min="16132" max="16132" width="10.109375" style="1" bestFit="1" customWidth="1"/>
    <col min="16133" max="16133" width="14.5546875" style="1" customWidth="1"/>
    <col min="16134" max="16134" width="9.6640625" style="1" customWidth="1"/>
    <col min="16135" max="16135" width="8.109375" style="1" bestFit="1" customWidth="1"/>
    <col min="16136" max="16136" width="11.33203125" style="1" customWidth="1"/>
    <col min="16137" max="16138" width="13.109375" style="1" customWidth="1"/>
    <col min="16139" max="16139" width="8.109375" style="1" bestFit="1" customWidth="1"/>
    <col min="16140" max="16140" width="11" style="1" bestFit="1" customWidth="1"/>
    <col min="16141" max="16141" width="13" style="1" customWidth="1"/>
    <col min="16142" max="16142" width="13.109375" style="1" customWidth="1"/>
    <col min="16143" max="16143" width="9.5546875" style="1" customWidth="1"/>
    <col min="16144" max="16144" width="13.109375" style="1" customWidth="1"/>
    <col min="16145" max="16145" width="11.5546875" style="1" customWidth="1"/>
    <col min="16146" max="16147" width="13.109375" style="1" customWidth="1"/>
    <col min="16148" max="16148" width="12.109375" style="1" bestFit="1" customWidth="1"/>
    <col min="16149" max="16149" width="10.6640625" style="1" customWidth="1"/>
    <col min="16150" max="16384" width="11.44140625" style="1"/>
  </cols>
  <sheetData>
    <row r="1" spans="1:20" ht="27" customHeight="1" x14ac:dyDescent="0.3">
      <c r="A1" s="59" t="s">
        <v>0</v>
      </c>
      <c r="B1" s="60"/>
      <c r="C1" s="60"/>
      <c r="D1" s="60"/>
      <c r="E1" s="60"/>
      <c r="F1" s="60"/>
      <c r="G1" s="60"/>
      <c r="H1" s="60"/>
      <c r="I1" s="60"/>
      <c r="J1" s="60"/>
      <c r="K1" s="60"/>
      <c r="L1" s="60"/>
      <c r="M1" s="60"/>
      <c r="N1" s="60"/>
      <c r="O1" s="60"/>
      <c r="P1" s="60"/>
      <c r="Q1" s="60"/>
      <c r="R1" s="60"/>
      <c r="S1" s="60"/>
      <c r="T1" s="60"/>
    </row>
    <row r="2" spans="1:20" ht="24" customHeight="1" x14ac:dyDescent="0.3">
      <c r="A2" s="60"/>
      <c r="B2" s="60"/>
      <c r="C2" s="60"/>
      <c r="D2" s="60"/>
      <c r="E2" s="60"/>
      <c r="F2" s="60"/>
      <c r="G2" s="60"/>
      <c r="H2" s="60"/>
      <c r="I2" s="60"/>
      <c r="J2" s="60"/>
      <c r="K2" s="60"/>
      <c r="L2" s="60"/>
      <c r="M2" s="60"/>
      <c r="N2" s="60"/>
      <c r="O2" s="60"/>
      <c r="P2" s="60"/>
      <c r="Q2" s="60"/>
      <c r="R2" s="60"/>
      <c r="S2" s="60"/>
      <c r="T2" s="60"/>
    </row>
    <row r="4" spans="1:20" s="30" customFormat="1" ht="359.4" customHeight="1" x14ac:dyDescent="0.3">
      <c r="A4" s="61" t="s">
        <v>49</v>
      </c>
      <c r="B4" s="62"/>
      <c r="C4" s="62"/>
      <c r="D4" s="62"/>
      <c r="E4" s="62"/>
      <c r="F4" s="62"/>
      <c r="G4" s="62"/>
      <c r="H4" s="62"/>
      <c r="I4" s="62"/>
      <c r="J4" s="62"/>
      <c r="K4" s="62"/>
      <c r="L4" s="62"/>
      <c r="M4" s="62"/>
      <c r="N4" s="62"/>
      <c r="O4" s="62"/>
      <c r="P4" s="62"/>
      <c r="Q4" s="62"/>
      <c r="R4" s="62"/>
      <c r="S4" s="62"/>
      <c r="T4" s="63"/>
    </row>
    <row r="6" spans="1:20" ht="29.25" customHeight="1" thickBot="1" x14ac:dyDescent="0.35">
      <c r="A6" s="3" t="s">
        <v>1</v>
      </c>
      <c r="B6" s="4" t="s">
        <v>2</v>
      </c>
      <c r="C6" s="4" t="s">
        <v>3</v>
      </c>
      <c r="D6" s="4" t="s">
        <v>4</v>
      </c>
      <c r="E6" s="5" t="s">
        <v>5</v>
      </c>
      <c r="F6" s="4" t="s">
        <v>6</v>
      </c>
      <c r="G6" s="4" t="s">
        <v>7</v>
      </c>
      <c r="H6" s="4" t="s">
        <v>8</v>
      </c>
      <c r="I6" s="6" t="s">
        <v>9</v>
      </c>
      <c r="J6" s="7" t="s">
        <v>10</v>
      </c>
      <c r="K6" s="4" t="s">
        <v>11</v>
      </c>
      <c r="L6" s="4" t="s">
        <v>12</v>
      </c>
      <c r="M6" s="4" t="s">
        <v>13</v>
      </c>
      <c r="N6" s="8" t="s">
        <v>14</v>
      </c>
      <c r="O6" s="4" t="s">
        <v>15</v>
      </c>
      <c r="P6" s="4" t="s">
        <v>16</v>
      </c>
      <c r="Q6" s="4" t="s">
        <v>17</v>
      </c>
      <c r="R6" s="6" t="s">
        <v>18</v>
      </c>
      <c r="S6" s="7" t="s">
        <v>19</v>
      </c>
      <c r="T6" s="9" t="s">
        <v>20</v>
      </c>
    </row>
    <row r="7" spans="1:20" ht="15" thickBot="1" x14ac:dyDescent="0.35">
      <c r="A7" s="10" t="s">
        <v>21</v>
      </c>
      <c r="B7" s="11"/>
      <c r="C7" s="12"/>
      <c r="D7" s="12"/>
      <c r="E7" s="13"/>
      <c r="F7" s="12"/>
      <c r="G7" s="12"/>
      <c r="H7" s="12"/>
      <c r="I7" s="14"/>
      <c r="J7" s="14"/>
      <c r="K7" s="12"/>
      <c r="L7" s="12"/>
      <c r="M7" s="12"/>
      <c r="N7" s="13"/>
      <c r="O7" s="12"/>
      <c r="P7" s="12"/>
      <c r="Q7" s="12"/>
      <c r="R7" s="13"/>
      <c r="S7" s="14"/>
      <c r="T7" s="12"/>
    </row>
    <row r="8" spans="1:20" s="20" customFormat="1" ht="26.4" thickBot="1" x14ac:dyDescent="0.35">
      <c r="A8" s="15" t="s">
        <v>22</v>
      </c>
      <c r="B8" s="16"/>
      <c r="C8" s="16"/>
      <c r="D8" s="16"/>
      <c r="E8" s="17">
        <f>IF(ISERROR(AVERAGEIF('[1]ESCUESTA CIUDADANO'!$J$4:$J$599,1,'[1]ESCUESTA CIUDADANO'!$F$4:$F$599)),0,(AVERAGEIF('[1]ESCUESTA CIUDADANO'!$J$4:$J$599,1,'[1]ESCUESTA CIUDADANO'!$F$4:$F$599)))</f>
        <v>0</v>
      </c>
      <c r="F8" s="16"/>
      <c r="G8" s="16"/>
      <c r="H8" s="16"/>
      <c r="I8" s="17">
        <f>IF(ISERROR(AVERAGEIF('[1]ESCUESTA CIUDADANO'!$J$4:$J$599,2,'[1]ESCUESTA CIUDADANO'!$F$4:$F$599)),0,(AVERAGEIF('[1]ESCUESTA CIUDADANO'!$J$4:$J$599,2,'[1]ESCUESTA CIUDADANO'!$F$4:$F$599)))</f>
        <v>0</v>
      </c>
      <c r="J8" s="18"/>
      <c r="K8" s="16"/>
      <c r="L8" s="16"/>
      <c r="M8" s="16"/>
      <c r="N8" s="17">
        <f>IF(ISERROR(AVERAGEIF('[1]ESCUESTA CIUDADANO'!$J$4:$J$599,3,'[1]ESCUESTA CIUDADANO'!$F$4:$F$599)),0,(AVERAGEIF('[1]ESCUESTA CIUDADANO'!$J$4:$J$599,3,'[1]ESCUESTA CIUDADANO'!$F$4:$F$599)))</f>
        <v>0</v>
      </c>
      <c r="O8" s="16"/>
      <c r="P8" s="16"/>
      <c r="Q8" s="16"/>
      <c r="R8" s="17">
        <f>IF(ISERROR(AVERAGEIF('[1]ESCUESTA CIUDADANO'!$J$4:$J$599,4,'[1]ESCUESTA CIUDADANO'!$F$4:$F$599)),0,(AVERAGEIF('[1]ESCUESTA CIUDADANO'!$J$4:$J$599,4,'[1]ESCUESTA CIUDADANO'!$F$4:$F$599)))</f>
        <v>0</v>
      </c>
      <c r="S8" s="18"/>
      <c r="T8" s="19">
        <f>IF((ISERROR(AVERAGE(B8:S8))),0,(AVERAGE(B8:S8)))</f>
        <v>0</v>
      </c>
    </row>
    <row r="9" spans="1:20" ht="15.75" customHeight="1" thickBot="1" x14ac:dyDescent="0.35">
      <c r="A9" s="10" t="s">
        <v>23</v>
      </c>
      <c r="B9" s="21"/>
      <c r="C9" s="22"/>
      <c r="D9" s="22"/>
      <c r="E9" s="23"/>
      <c r="F9" s="22"/>
      <c r="G9" s="22"/>
      <c r="H9" s="22"/>
      <c r="I9" s="24"/>
      <c r="J9" s="24"/>
      <c r="K9" s="22"/>
      <c r="L9" s="22"/>
      <c r="M9" s="22"/>
      <c r="N9" s="23"/>
      <c r="O9" s="22"/>
      <c r="P9" s="22"/>
      <c r="Q9" s="22"/>
      <c r="R9" s="23"/>
      <c r="S9" s="24"/>
      <c r="T9" s="22"/>
    </row>
    <row r="10" spans="1:20" s="30" customFormat="1" ht="32.25" customHeight="1" x14ac:dyDescent="0.3">
      <c r="A10" s="25" t="s">
        <v>24</v>
      </c>
      <c r="B10" s="26">
        <f>IF(ISERROR(AVERAGEIF('[1]SOLICITUD INFORM.'!$P$5:$P$150,1,'[1]SOLICITUD INFORM.'!$J$5:$J$150)),0,(AVERAGEIF('[1]SOLICITUD INFORM.'!$P$5:$P$150,1,'[1]SOLICITUD INFORM.'!$J$5:$J$150)))</f>
        <v>0</v>
      </c>
      <c r="C10" s="26">
        <f>IF(ISERROR(AVERAGEIF('[1]SOLICITUD INFORM.'!$P$5:$P$150,2,'[1]SOLICITUD INFORM.'!$J$5:$J$150)),0,(AVERAGEIF('[1]SOLICITUD INFORM.'!$P$5:$P$150,2,'[1]SOLICITUD INFORM.'!$J$5:$J$150)))</f>
        <v>0</v>
      </c>
      <c r="D10" s="26">
        <f>IF(ISERROR(AVERAGEIF('[1]SOLICITUD INFORM.'!$P$5:$P$150,3,'[1]SOLICITUD INFORM.'!$J$5:$J$150)),0,(AVERAGEIF('[1]SOLICITUD INFORM.'!$P$5:$P$150,3,'[1]SOLICITUD INFORM.'!$J$5:$J$150)))</f>
        <v>0</v>
      </c>
      <c r="E10" s="27"/>
      <c r="F10" s="26">
        <f>IF(ISERROR(AVERAGEIF('[1]SOLICITUD INFORM.'!$P$5:$P$150,4,'[1]SOLICITUD INFORM.'!$J$5:$J$150)),0,(AVERAGEIF('[1]SOLICITUD INFORM.'!$P$5:$P$150,4,'[1]SOLICITUD INFORM.'!$J$5:$J$150)))</f>
        <v>0</v>
      </c>
      <c r="G10" s="26">
        <f>IF(ISERROR(AVERAGEIF('[1]SOLICITUD INFORM.'!$P$5:$P$150,5,'[1]SOLICITUD INFORM.'!$J$5:$J$150)),0,(AVERAGEIF('[1]SOLICITUD INFORM.'!$P$5:$P$150,5,'[1]SOLICITUD INFORM.'!$J$5:$J$150)))</f>
        <v>0</v>
      </c>
      <c r="H10" s="26">
        <f>IF(ISERROR(AVERAGEIF('[1]SOLICITUD INFORM.'!$P$5:$P$150,6,'[1]SOLICITUD INFORM.'!$J$5:$J$150)),0,(AVERAGEIF('[1]SOLICITUD INFORM.'!$P$5:$P$150,6,'[1]SOLICITUD INFORM.'!$J$5:$J$150)))</f>
        <v>0</v>
      </c>
      <c r="I10" s="28"/>
      <c r="J10" s="28"/>
      <c r="K10" s="26">
        <f>IF(ISERROR(AVERAGEIF('[1]SOLICITUD INFORM.'!$P$5:$P$150,7,'[1]SOLICITUD INFORM.'!$J$5:$J$150)),0,(AVERAGEIF('[1]SOLICITUD INFORM.'!$P$5:$P$150,7,'[1]SOLICITUD INFORM.'!$J$5:$J$150)))</f>
        <v>0</v>
      </c>
      <c r="L10" s="26">
        <f>IF(ISERROR(AVERAGEIF('[1]SOLICITUD INFORM.'!$P$5:$P$150,8,'[1]SOLICITUD INFORM.'!$J$5:$J$150)),0,(AVERAGEIF('[1]SOLICITUD INFORM.'!$P$5:$P$150,8,'[1]SOLICITUD INFORM.'!$J$5:$J$150)))</f>
        <v>0</v>
      </c>
      <c r="M10" s="26">
        <f>IF(ISERROR(AVERAGEIF('[1]SOLICITUD INFORM.'!$P$5:$P$150,9,'[1]SOLICITUD INFORM.'!$J$5:$J$150)),0,(AVERAGEIF('[1]SOLICITUD INFORM.'!$P$5:$P$150,9,'[1]SOLICITUD INFORM.'!$J$5:$J$150)))</f>
        <v>0</v>
      </c>
      <c r="N10" s="27"/>
      <c r="O10" s="26">
        <f>IF(ISERROR(AVERAGEIF('[1]SOLICITUD INFORM.'!$P$5:$P$150,10,'[1]SOLICITUD INFORM.'!$J$5:$J$150)),0,(AVERAGEIF('[1]SOLICITUD INFORM.'!$P$5:$P$150,10,'[1]SOLICITUD INFORM.'!$J$5:$J$150)))</f>
        <v>0</v>
      </c>
      <c r="P10" s="26">
        <f>IF(ISERROR(AVERAGEIF('[1]SOLICITUD INFORM.'!$P$5:$P$150,11,'[1]SOLICITUD INFORM.'!$J$5:$J$150)),0,(AVERAGEIF('[1]SOLICITUD INFORM.'!$P$5:$P$150,11,'[1]SOLICITUD INFORM.'!$J$5:$J$150)))</f>
        <v>0</v>
      </c>
      <c r="Q10" s="26">
        <f>IF(ISERROR(AVERAGEIF('[1]SOLICITUD INFORM.'!$P$5:$P$150,12,'[1]SOLICITUD INFORM.'!$J$5:$J$150)),0,(AVERAGEIF('[1]SOLICITUD INFORM.'!$P$5:$P$150,12,'[1]SOLICITUD INFORM.'!$J$5:$J$150)))</f>
        <v>0</v>
      </c>
      <c r="R10" s="27"/>
      <c r="S10" s="28"/>
      <c r="T10" s="29">
        <f>IF((ISERROR(AVERAGE(B10:S10))),0,(AVERAGE(B10:S10)))</f>
        <v>0</v>
      </c>
    </row>
    <row r="11" spans="1:20" s="30" customFormat="1" ht="27" customHeight="1" thickBot="1" x14ac:dyDescent="0.35">
      <c r="A11" s="31" t="s">
        <v>25</v>
      </c>
      <c r="B11" s="32">
        <f>IF((IF(ISERROR(SUMIF('[1]SOLICITUD INFORM.'!$P$5:$P$150,1,'[1]SOLICITUD INFORM.'!$K5:$K150)),0,(SUMIF('[1]SOLICITUD INFORM.'!$P$5:$P$150,1,'[1]SOLICITUD INFORM.'!$K5:$K150))))=0,0,(IF(ISERROR(SUMIF('[1]SOLICITUD INFORM.'!$P$5:$P$150,1,'[1]SOLICITUD INFORM.'!$K5:$K150)),0,(SUMIF('[1]SOLICITUD INFORM.'!$P$5:$P$150,1,'[1]SOLICITUD INFORM.'!$K5:$K150)))))</f>
        <v>0</v>
      </c>
      <c r="C11" s="32">
        <f>IF((IF(ISERROR(SUMIF('[1]SOLICITUD INFORM.'!$P$5:$P$150,2,'[1]SOLICITUD INFORM.'!$K5:$K150)),0,(SUMIF('[1]SOLICITUD INFORM.'!$P$5:$P$150,2,'[1]SOLICITUD INFORM.'!$K5:$K150))))=0,0,(IF(ISERROR(SUMIF('[1]SOLICITUD INFORM.'!$P$5:$P$150,2,'[1]SOLICITUD INFORM.'!$K5:$K150)),0,(SUMIF('[1]SOLICITUD INFORM.'!$P$5:$P$150,2,'[1]SOLICITUD INFORM.'!$K5:$K150)))))</f>
        <v>0</v>
      </c>
      <c r="D11" s="32">
        <f>IF((IF(ISERROR(SUMIF('[1]SOLICITUD INFORM.'!$P$5:$P$150,3,'[1]SOLICITUD INFORM.'!$K5:$K150)),0,(SUMIF('[1]SOLICITUD INFORM.'!$P$5:$P$150,3,'[1]SOLICITUD INFORM.'!$K5:$K150))))=0,0,(IF(ISERROR(SUMIF('[1]SOLICITUD INFORM.'!$P$5:$P$150,3,'[1]SOLICITUD INFORM.'!$K5:$K150)),0,(SUMIF('[1]SOLICITUD INFORM.'!$P$5:$P$150,3,'[1]SOLICITUD INFORM.'!$K5:$K150)))))</f>
        <v>0</v>
      </c>
      <c r="E11" s="33"/>
      <c r="F11" s="32">
        <f>IF((IF(ISERROR(SUMIF('[1]SOLICITUD INFORM.'!$P$5:$P$150,4,'[1]SOLICITUD INFORM.'!$K5:$K150)),0,(SUMIF('[1]SOLICITUD INFORM.'!$P$5:$P$150,4,'[1]SOLICITUD INFORM.'!$K5:$K150))))=0,0,(IF(ISERROR(SUMIF('[1]SOLICITUD INFORM.'!$P$5:$P$150,4,'[1]SOLICITUD INFORM.'!$K5:$K150)),0,(SUMIF('[1]SOLICITUD INFORM.'!$P$5:$P$150,4,'[1]SOLICITUD INFORM.'!$K5:$K150)))))</f>
        <v>0</v>
      </c>
      <c r="G11" s="32">
        <f>IF((IF(ISERROR(SUMIF('[1]SOLICITUD INFORM.'!$P$5:$P$150,5,'[1]SOLICITUD INFORM.'!$K5:$K150)),0,(SUMIF('[1]SOLICITUD INFORM.'!$P$5:$P$150,5,'[1]SOLICITUD INFORM.'!$K5:$K150))))=0,0,(IF(ISERROR(SUMIF('[1]SOLICITUD INFORM.'!$P$5:$P$150,5,'[1]SOLICITUD INFORM.'!$K5:$K150)),0,(SUMIF('[1]SOLICITUD INFORM.'!$P$5:$P$150,5,'[1]SOLICITUD INFORM.'!$K5:$K150)))))</f>
        <v>0</v>
      </c>
      <c r="H11" s="32">
        <f>IF((IF(ISERROR(SUMIF('[1]SOLICITUD INFORM.'!$P$5:$P$150,6,'[1]SOLICITUD INFORM.'!$K5:$K150)),0,(SUMIF('[1]SOLICITUD INFORM.'!$P$5:$P$150,6,'[1]SOLICITUD INFORM.'!$K5:$K150))))=0,0,(IF(ISERROR(SUMIF('[1]SOLICITUD INFORM.'!$P$5:$P$150,6,'[1]SOLICITUD INFORM.'!$K5:$K150)),0,(SUMIF('[1]SOLICITUD INFORM.'!$P$5:$P$150,2,'[1]SOLICITUD INFORM.'!$K5:$K150)))))</f>
        <v>0</v>
      </c>
      <c r="I11" s="34"/>
      <c r="J11" s="34"/>
      <c r="K11" s="32">
        <f>IF((IF(ISERROR(SUMIF('[1]SOLICITUD INFORM.'!$P$5:$P$150,7,'[1]SOLICITUD INFORM.'!$K5:$K150)),0,(SUMIF('[1]SOLICITUD INFORM.'!$P$5:$P$150,7,'[1]SOLICITUD INFORM.'!$K5:$K150))))=0,0,(IF(ISERROR(SUMIF('[1]SOLICITUD INFORM.'!$P$5:$P$150,7,'[1]SOLICITUD INFORM.'!$K5:$K150)),0,(SUMIF('[1]SOLICITUD INFORM.'!$P$5:$P$150,7,'[1]SOLICITUD INFORM.'!$K5:$K150)))))</f>
        <v>0</v>
      </c>
      <c r="L11" s="32">
        <f>IF((IF(ISERROR(SUMIF('[1]SOLICITUD INFORM.'!$P$5:$P$150,8,'[1]SOLICITUD INFORM.'!$K5:$K150)),0,(SUMIF('[1]SOLICITUD INFORM.'!$P$5:$P$150,8,'[1]SOLICITUD INFORM.'!$K5:$K150))))=0,0,(IF(ISERROR(SUMIF('[1]SOLICITUD INFORM.'!$P$5:$P$150,8,'[1]SOLICITUD INFORM.'!$K5:$K150)),0,(SUMIF('[1]SOLICITUD INFORM.'!$P$5:$P$150,8,'[1]SOLICITUD INFORM.'!$K5:$K150)))))</f>
        <v>0</v>
      </c>
      <c r="M11" s="32">
        <f>IF((IF(ISERROR(SUMIF('[1]SOLICITUD INFORM.'!$P$5:$P$150,9,'[1]SOLICITUD INFORM.'!$K5:$K150)),0,(SUMIF('[1]SOLICITUD INFORM.'!$P$5:$P$150,9,'[1]SOLICITUD INFORM.'!$K5:$K150))))=0,0,(IF(ISERROR(SUMIF('[1]SOLICITUD INFORM.'!$P$5:$P$150,9,'[1]SOLICITUD INFORM.'!$K5:$K150)),0,(SUMIF('[1]SOLICITUD INFORM.'!$P$5:$P$150,9,'[1]SOLICITUD INFORM.'!$K5:$K150)))))</f>
        <v>0</v>
      </c>
      <c r="N11" s="33"/>
      <c r="O11" s="32">
        <f>IF((IF(ISERROR(SUMIF('[1]SOLICITUD INFORM.'!$P$5:$P$150,10,'[1]SOLICITUD INFORM.'!$K5:$K150)),0,(SUMIF('[1]SOLICITUD INFORM.'!$P$5:$P$150,10,'[1]SOLICITUD INFORM.'!$K5:$K150))))=0,0,(IF(ISERROR(SUMIF('[1]SOLICITUD INFORM.'!$P$5:$P$150,10,'[1]SOLICITUD INFORM.'!$K5:$K150)),0,(SUMIF('[1]SOLICITUD INFORM.'!$P$5:$P$150,10,'[1]SOLICITUD INFORM.'!$K5:$K150)))))</f>
        <v>0</v>
      </c>
      <c r="P11" s="32">
        <f>IF((IF(ISERROR(SUMIF('[1]SOLICITUD INFORM.'!$P$5:$P$150,11,'[1]SOLICITUD INFORM.'!$K5:$K150)),0,(SUMIF('[1]SOLICITUD INFORM.'!$P$5:$P$150,11,'[1]SOLICITUD INFORM.'!$K5:$K150))))=0,0,(IF(ISERROR(SUMIF('[1]SOLICITUD INFORM.'!$P$5:$P$150,11,'[1]SOLICITUD INFORM.'!$K5:$K150)),0,(SUMIF('[1]SOLICITUD INFORM.'!$P$5:$P$150,11,'[1]SOLICITUD INFORM.'!$K5:$K150)))))</f>
        <v>0</v>
      </c>
      <c r="Q11" s="32">
        <f>IF((IF(ISERROR(SUMIF('[1]SOLICITUD INFORM.'!$P$5:$P$150,12,'[1]SOLICITUD INFORM.'!$K5:$K150)),0,(SUMIF('[1]SOLICITUD INFORM.'!$P$5:$P$150,12,'[1]SOLICITUD INFORM.'!$K5:$K150))))=0,0,(IF(ISERROR(SUMIF('[1]SOLICITUD INFORM.'!$P$5:$P$150,12,'[1]SOLICITUD INFORM.'!$K5:$K150)),0,(SUMIF('[1]SOLICITUD INFORM.'!$P$5:$P$150,12,'[1]SOLICITUD INFORM.'!$K5:$K150)))))</f>
        <v>0</v>
      </c>
      <c r="R11" s="33"/>
      <c r="S11" s="34"/>
      <c r="T11" s="35">
        <f>IF((ISERROR(AVERAGE(B11:S11))),0,(AVERAGE(B11:S11)))</f>
        <v>0</v>
      </c>
    </row>
    <row r="12" spans="1:20" ht="15" thickBot="1" x14ac:dyDescent="0.35">
      <c r="A12" s="10" t="s">
        <v>26</v>
      </c>
      <c r="B12" s="11"/>
      <c r="C12" s="12"/>
      <c r="D12" s="12"/>
      <c r="E12" s="13"/>
      <c r="F12" s="12"/>
      <c r="G12" s="12"/>
      <c r="H12" s="12"/>
      <c r="I12" s="14"/>
      <c r="J12" s="14"/>
      <c r="K12" s="12"/>
      <c r="L12" s="12"/>
      <c r="M12" s="12"/>
      <c r="N12" s="13"/>
      <c r="O12" s="12"/>
      <c r="P12" s="12"/>
      <c r="Q12" s="12"/>
      <c r="R12" s="13"/>
      <c r="S12" s="14"/>
      <c r="T12" s="12"/>
    </row>
    <row r="13" spans="1:20" ht="49.8" x14ac:dyDescent="0.3">
      <c r="A13" s="36" t="s">
        <v>27</v>
      </c>
      <c r="B13" s="37">
        <f>IF(ISERROR(AVERAGEIF('[1]FOTOCOPIAS DOCUMENTOS'!$A$5:$A$601,1,'[1]FOTOCOPIAS DOCUMENTOS'!$F$5:$F$601)),0,(AVERAGEIF('[1]FOTOCOPIAS DOCUMENTOS'!$A$5:$A$601,1,'[1]FOTOCOPIAS DOCUMENTOS'!$F$5:$F$601)))</f>
        <v>0</v>
      </c>
      <c r="C13" s="37">
        <f>IF(ISERROR(AVERAGEIF('[1]FOTOCOPIAS DOCUMENTOS'!$A$5:$A$601,2,'[1]FOTOCOPIAS DOCUMENTOS'!$F$5:$F$601)),0,(AVERAGEIF('[1]FOTOCOPIAS DOCUMENTOS'!$A$5:$A$601,2,'[1]FOTOCOPIAS DOCUMENTOS'!$F$5:$F$601)))</f>
        <v>0</v>
      </c>
      <c r="D13" s="37">
        <f>IF(ISERROR(AVERAGEIF('[1]FOTOCOPIAS DOCUMENTOS'!$A$5:$A$601,3,'[1]FOTOCOPIAS DOCUMENTOS'!$F$5:$F$601)),0,(AVERAGEIF('[1]FOTOCOPIAS DOCUMENTOS'!$A$5:$A$601,3,'[1]FOTOCOPIAS DOCUMENTOS'!$F$5:$F$601)))</f>
        <v>0</v>
      </c>
      <c r="E13" s="17"/>
      <c r="F13" s="37">
        <f>IF(ISERROR(AVERAGEIF('[1]FOTOCOPIAS DOCUMENTOS'!$A$5:$A$601,4,'[1]FOTOCOPIAS DOCUMENTOS'!$F$5:$F$601)),0,(AVERAGEIF('[1]FOTOCOPIAS DOCUMENTOS'!$A$5:$A$601,4,'[1]FOTOCOPIAS DOCUMENTOS'!$F$5:$F$601)))</f>
        <v>0</v>
      </c>
      <c r="G13" s="37">
        <f>IF(ISERROR(AVERAGEIF('[1]FOTOCOPIAS DOCUMENTOS'!$A$5:$A$601,5,'[1]FOTOCOPIAS DOCUMENTOS'!$F$5:$F$601)),0,(AVERAGEIF('[1]FOTOCOPIAS DOCUMENTOS'!$A$5:$A$601,5,'[1]FOTOCOPIAS DOCUMENTOS'!$F$5:$F$601)))</f>
        <v>0</v>
      </c>
      <c r="H13" s="37">
        <f>IF(ISERROR(AVERAGEIF('[1]FOTOCOPIAS DOCUMENTOS'!$A$5:$A$601,6,'[1]FOTOCOPIAS DOCUMENTOS'!$F$5:$F$601)),0,(AVERAGEIF('[1]FOTOCOPIAS DOCUMENTOS'!$A$5:$A$601,6,'[1]FOTOCOPIAS DOCUMENTOS'!$F$5:$F$601)))</f>
        <v>0</v>
      </c>
      <c r="I13" s="38"/>
      <c r="J13" s="38"/>
      <c r="K13" s="37">
        <f>IF(ISERROR(AVERAGEIF('[1]FOTOCOPIAS DOCUMENTOS'!$A$5:$A$601,7,'[1]FOTOCOPIAS DOCUMENTOS'!$F$5:$F$601)),0,(AVERAGEIF('[1]FOTOCOPIAS DOCUMENTOS'!$A$5:$A$601,7,'[1]FOTOCOPIAS DOCUMENTOS'!$F$5:$F$601)))</f>
        <v>0</v>
      </c>
      <c r="L13" s="37">
        <f>IF(ISERROR(AVERAGEIF('[1]FOTOCOPIAS DOCUMENTOS'!$A$5:$A$601,8,'[1]FOTOCOPIAS DOCUMENTOS'!$F$5:$F$601)),0,(AVERAGEIF('[1]FOTOCOPIAS DOCUMENTOS'!$A$5:$A$601,8,'[1]FOTOCOPIAS DOCUMENTOS'!$F$5:$F$601)))</f>
        <v>0</v>
      </c>
      <c r="M13" s="37">
        <f>IF(ISERROR(AVERAGEIF('[1]FOTOCOPIAS DOCUMENTOS'!$A$5:$A$601,9,'[1]FOTOCOPIAS DOCUMENTOS'!$F$5:$F$601)),0,(AVERAGEIF('[1]FOTOCOPIAS DOCUMENTOS'!$A$5:$A$601,9,'[1]FOTOCOPIAS DOCUMENTOS'!$F$5:$F$601)))</f>
        <v>0</v>
      </c>
      <c r="N13" s="17"/>
      <c r="O13" s="37">
        <f>IF(ISERROR(AVERAGEIF('[1]FOTOCOPIAS DOCUMENTOS'!$A$5:$A$601,10,'[1]FOTOCOPIAS DOCUMENTOS'!$F$5:$F$601)),0,(AVERAGEIF('[1]FOTOCOPIAS DOCUMENTOS'!$A$5:$A$601,10,'[1]FOTOCOPIAS DOCUMENTOS'!$F$5:$F$601)))</f>
        <v>0</v>
      </c>
      <c r="P13" s="37">
        <f>IF(ISERROR(AVERAGEIF('[1]FOTOCOPIAS DOCUMENTOS'!$A$5:$A$601,11,'[1]FOTOCOPIAS DOCUMENTOS'!$F$5:$F$601)),0,(AVERAGEIF('[1]FOTOCOPIAS DOCUMENTOS'!$A$5:$A$601,11,'[1]FOTOCOPIAS DOCUMENTOS'!$F$5:$F$601)))</f>
        <v>0</v>
      </c>
      <c r="Q13" s="37">
        <f>IF(ISERROR(AVERAGEIF('[1]FOTOCOPIAS DOCUMENTOS'!$A$5:$A$601,12,'[1]FOTOCOPIAS DOCUMENTOS'!$F$5:$F$601)),0,(AVERAGEIF('[1]FOTOCOPIAS DOCUMENTOS'!$A$5:$A$601,12,'[1]FOTOCOPIAS DOCUMENTOS'!$F$5:$F$601)))</f>
        <v>0</v>
      </c>
      <c r="R13" s="17"/>
      <c r="S13" s="38"/>
      <c r="T13" s="19">
        <f>IF((ISERROR(AVERAGE(B13:S13))),0,(AVERAGE(B13:S13)))</f>
        <v>0</v>
      </c>
    </row>
    <row r="14" spans="1:20" s="20" customFormat="1" ht="38.4" thickBot="1" x14ac:dyDescent="0.35">
      <c r="A14" s="39" t="s">
        <v>28</v>
      </c>
      <c r="B14" s="37">
        <f>IF((IF(ISERROR(AVERAGEIF('[1]FOTOCOPIAS DOCUMENTOS'!$H$5:$H$601,1,'[1]FOTOCOPIAS DOCUMENTOS'!$N$5:$N$601)),0,(AVERAGEIF('[1]FOTOCOPIAS DOCUMENTOS'!$H$5:$H$601,1,'[1]FOTOCOPIAS DOCUMENTOS'!$N$5:$N$601))))=0,0,(IF(ISERROR(AVERAGEIF('[1]FOTOCOPIAS DOCUMENTOS'!$H$5:$H$601,1,'[1]FOTOCOPIAS DOCUMENTOS'!$N$5:$N$601)),0,(AVERAGEIF('[1]FOTOCOPIAS DOCUMENTOS'!$H$5:$H$601,1,'[1]FOTOCOPIAS DOCUMENTOS'!$N$5:$N$601)))))</f>
        <v>0</v>
      </c>
      <c r="C14" s="37">
        <f>IF((IF(ISERROR(AVERAGEIF('[1]FOTOCOPIAS DOCUMENTOS'!$H$5:$H$601,2,'[1]FOTOCOPIAS DOCUMENTOS'!$N$5:$N$601)),0,(AVERAGEIF('[1]FOTOCOPIAS DOCUMENTOS'!$H$5:$H$601,2,'[1]FOTOCOPIAS DOCUMENTOS'!$N$5:$N$601))))=0,0,(IF(ISERROR(AVERAGEIF('[1]FOTOCOPIAS DOCUMENTOS'!$H$5:$H$601,2,'[1]FOTOCOPIAS DOCUMENTOS'!$N$5:$N$601)),0,(AVERAGEIF('[1]FOTOCOPIAS DOCUMENTOS'!$H$5:$H$601,2,'[1]FOTOCOPIAS DOCUMENTOS'!$N$5:$N$601)))))</f>
        <v>0</v>
      </c>
      <c r="D14" s="37">
        <f>IF((IF(ISERROR(AVERAGEIF('[1]FOTOCOPIAS DOCUMENTOS'!$H$5:$H$601,3,'[1]FOTOCOPIAS DOCUMENTOS'!$N$5:$N$601)),0,(AVERAGEIF('[1]FOTOCOPIAS DOCUMENTOS'!$H$5:$H$601,3,'[1]FOTOCOPIAS DOCUMENTOS'!$N$5:$N$601))))=0,0,(IF(ISERROR(AVERAGEIF('[1]FOTOCOPIAS DOCUMENTOS'!$H$5:$H$601,3,'[1]FOTOCOPIAS DOCUMENTOS'!$N$5:$N$601)),0,(AVERAGEIF('[1]FOTOCOPIAS DOCUMENTOS'!$H$5:$H$601,3,'[1]FOTOCOPIAS DOCUMENTOS'!$N$5:$N$601)))))</f>
        <v>0</v>
      </c>
      <c r="E14" s="40"/>
      <c r="F14" s="37">
        <f>IF((IF(ISERROR(AVERAGEIF('[1]FOTOCOPIAS DOCUMENTOS'!$H$5:$H$601,4,'[1]FOTOCOPIAS DOCUMENTOS'!$N$5:$N$601)),0,(AVERAGEIF('[1]FOTOCOPIAS DOCUMENTOS'!$H$5:$H$601,4,'[1]FOTOCOPIAS DOCUMENTOS'!$N$5:$N$601))))=0,0,(IF(ISERROR(AVERAGEIF('[1]FOTOCOPIAS DOCUMENTOS'!$H$5:$H$601,4,'[1]FOTOCOPIAS DOCUMENTOS'!$N$5:$N$601)),0,(AVERAGEIF('[1]FOTOCOPIAS DOCUMENTOS'!$H$5:$H$601,4,'[1]FOTOCOPIAS DOCUMENTOS'!$N$5:$N$601)))))</f>
        <v>0</v>
      </c>
      <c r="G14" s="37">
        <f>IF((IF(ISERROR(AVERAGEIF('[1]FOTOCOPIAS DOCUMENTOS'!$H$5:$H$601,5,'[1]FOTOCOPIAS DOCUMENTOS'!$N$5:$N$601)),0,(AVERAGEIF('[1]FOTOCOPIAS DOCUMENTOS'!$H$5:$H$601,5,'[1]FOTOCOPIAS DOCUMENTOS'!$N$5:$N$601))))=0,0,(IF(ISERROR(AVERAGEIF('[1]FOTOCOPIAS DOCUMENTOS'!$H$5:$H$601,5,'[1]FOTOCOPIAS DOCUMENTOS'!$N$5:$N$601)),0,(AVERAGEIF('[1]FOTOCOPIAS DOCUMENTOS'!$H$5:$H$601,5,'[1]FOTOCOPIAS DOCUMENTOS'!$N$5:$N$601)))))</f>
        <v>0</v>
      </c>
      <c r="H14" s="37">
        <f>IF((IF(ISERROR(AVERAGEIF('[1]FOTOCOPIAS DOCUMENTOS'!$H$5:$H$601,6,'[1]FOTOCOPIAS DOCUMENTOS'!$N$5:$N$601)),0,(AVERAGEIF('[1]FOTOCOPIAS DOCUMENTOS'!$H$5:$H$601,6,'[1]FOTOCOPIAS DOCUMENTOS'!$N$5:$N$601))))=0,0,(IF(ISERROR(AVERAGEIF('[1]FOTOCOPIAS DOCUMENTOS'!$H$5:$H$601,6,'[1]FOTOCOPIAS DOCUMENTOS'!$N$5:$N$601)),0,(AVERAGEIF('[1]FOTOCOPIAS DOCUMENTOS'!$H$5:$H$601,6,'[1]FOTOCOPIAS DOCUMENTOS'!$N$5:$N$601)))))</f>
        <v>0</v>
      </c>
      <c r="I14" s="40"/>
      <c r="J14" s="40"/>
      <c r="K14" s="37">
        <f>IF((IF(ISERROR(AVERAGEIF('[1]FOTOCOPIAS DOCUMENTOS'!$H$5:$H$601,7,'[1]FOTOCOPIAS DOCUMENTOS'!$N$5:$N$601)),0,(AVERAGEIF('[1]FOTOCOPIAS DOCUMENTOS'!$H$5:$H$601,7,'[1]FOTOCOPIAS DOCUMENTOS'!$N$5:$N$601))))=0,0,(IF(ISERROR(AVERAGEIF('[1]FOTOCOPIAS DOCUMENTOS'!$H$5:$H$601,7,'[1]FOTOCOPIAS DOCUMENTOS'!$N$5:$N$601)),0,(AVERAGEIF('[1]FOTOCOPIAS DOCUMENTOS'!$H$5:$H$601,7,'[1]FOTOCOPIAS DOCUMENTOS'!$N$5:$N$601)))))</f>
        <v>0</v>
      </c>
      <c r="L14" s="37">
        <f>IF((IF(ISERROR(AVERAGEIF('[1]FOTOCOPIAS DOCUMENTOS'!$H$5:$H$601,8,'[1]FOTOCOPIAS DOCUMENTOS'!$N$5:$N$601)),0,(AVERAGEIF('[1]FOTOCOPIAS DOCUMENTOS'!$H$5:$H$601,8,'[1]FOTOCOPIAS DOCUMENTOS'!$N$5:$N$601))))=0,0,(IF(ISERROR(AVERAGEIF('[1]FOTOCOPIAS DOCUMENTOS'!$H$5:$H$601,8,'[1]FOTOCOPIAS DOCUMENTOS'!$N$5:$N$601)),0,(AVERAGEIF('[1]FOTOCOPIAS DOCUMENTOS'!$H$5:$H$601,8,'[1]FOTOCOPIAS DOCUMENTOS'!$N$5:$N$601)))))</f>
        <v>0</v>
      </c>
      <c r="M14" s="37">
        <f>IF((IF(ISERROR(AVERAGEIF('[1]FOTOCOPIAS DOCUMENTOS'!$H$5:$H$601,9,'[1]FOTOCOPIAS DOCUMENTOS'!$N$5:$N$601)),0,(AVERAGEIF('[1]FOTOCOPIAS DOCUMENTOS'!$H$5:$H$601,9,'[1]FOTOCOPIAS DOCUMENTOS'!$N$5:$N$601))))=0,0,(IF(ISERROR(AVERAGEIF('[1]FOTOCOPIAS DOCUMENTOS'!$H$5:$H$601,9,'[1]FOTOCOPIAS DOCUMENTOS'!$N$5:$N$601)),0,(AVERAGEIF('[1]FOTOCOPIAS DOCUMENTOS'!$H$5:$H$601,9,'[1]FOTOCOPIAS DOCUMENTOS'!$N$5:$N$601)))))</f>
        <v>0</v>
      </c>
      <c r="N14" s="40"/>
      <c r="O14" s="37">
        <f>IF((IF(ISERROR(AVERAGEIF('[1]FOTOCOPIAS DOCUMENTOS'!$H$5:$H$601,10,'[1]FOTOCOPIAS DOCUMENTOS'!$N$5:$N$601)),0,(AVERAGEIF('[1]FOTOCOPIAS DOCUMENTOS'!$H$5:$H$601,10,'[1]FOTOCOPIAS DOCUMENTOS'!$N$5:$N$601))))=0,0,(IF(ISERROR(AVERAGEIF('[1]FOTOCOPIAS DOCUMENTOS'!$H$5:$H$601,10,'[1]FOTOCOPIAS DOCUMENTOS'!$N$5:$N$601)),0,(AVERAGEIF('[1]FOTOCOPIAS DOCUMENTOS'!$H$5:$H$601,10,'[1]FOTOCOPIAS DOCUMENTOS'!$N$5:$N$601)))))</f>
        <v>0</v>
      </c>
      <c r="P14" s="37">
        <f>IF((IF(ISERROR(AVERAGEIF('[1]FOTOCOPIAS DOCUMENTOS'!$H$5:$H$601,11,'[1]FOTOCOPIAS DOCUMENTOS'!$N$5:$N$601)),0,(AVERAGEIF('[1]FOTOCOPIAS DOCUMENTOS'!$H$5:$H$601,11,'[1]FOTOCOPIAS DOCUMENTOS'!$N$5:$N$601))))=0,0,(IF(ISERROR(AVERAGEIF('[1]FOTOCOPIAS DOCUMENTOS'!$H$5:$H$601,11,'[1]FOTOCOPIAS DOCUMENTOS'!$N$5:$N$601)),0,(AVERAGEIF('[1]FOTOCOPIAS DOCUMENTOS'!$H$5:$H$601,11,'[1]FOTOCOPIAS DOCUMENTOS'!$N$5:$N$601)))))</f>
        <v>0</v>
      </c>
      <c r="Q14" s="37">
        <f>IF((IF(ISERROR(AVERAGEIF('[1]FOTOCOPIAS DOCUMENTOS'!$H$5:$H$601,12,'[1]FOTOCOPIAS DOCUMENTOS'!$N$5:$N$601)),0,(AVERAGEIF('[1]FOTOCOPIAS DOCUMENTOS'!$H$5:$H$601,12,'[1]FOTOCOPIAS DOCUMENTOS'!$N$5:$N$601))))=0,0,(IF(ISERROR(AVERAGEIF('[1]FOTOCOPIAS DOCUMENTOS'!$H$5:$H$601,12,'[1]FOTOCOPIAS DOCUMENTOS'!$N$5:$N$601)),0,(AVERAGEIF('[1]FOTOCOPIAS DOCUMENTOS'!$H$5:$H$601,12,'[1]FOTOCOPIAS DOCUMENTOS'!$N$5:$N$601)))))</f>
        <v>0</v>
      </c>
      <c r="R14" s="40"/>
      <c r="S14" s="40"/>
      <c r="T14" s="19">
        <f>IF((ISERROR(AVERAGE(B14:S14))),0,(AVERAGE(B14:S14)))</f>
        <v>0</v>
      </c>
    </row>
    <row r="15" spans="1:20" ht="15" thickBot="1" x14ac:dyDescent="0.35">
      <c r="A15" s="10" t="s">
        <v>29</v>
      </c>
      <c r="B15" s="12"/>
      <c r="C15" s="12"/>
      <c r="D15" s="12"/>
      <c r="E15" s="13"/>
      <c r="F15" s="12"/>
      <c r="G15" s="12"/>
      <c r="H15" s="12"/>
      <c r="I15" s="14"/>
      <c r="J15" s="14"/>
      <c r="K15" s="12"/>
      <c r="L15" s="12"/>
      <c r="M15" s="12"/>
      <c r="N15" s="13"/>
      <c r="O15" s="12"/>
      <c r="P15" s="12"/>
      <c r="Q15" s="12"/>
      <c r="R15" s="13"/>
      <c r="S15" s="14"/>
      <c r="T15" s="12"/>
    </row>
    <row r="16" spans="1:20" ht="15" thickBot="1" x14ac:dyDescent="0.35">
      <c r="A16" s="25" t="s">
        <v>30</v>
      </c>
      <c r="B16" s="41"/>
      <c r="C16" s="41"/>
      <c r="D16" s="41"/>
      <c r="E16" s="42"/>
      <c r="F16" s="41"/>
      <c r="G16" s="41"/>
      <c r="H16" s="41"/>
      <c r="I16" s="43"/>
      <c r="J16" s="43"/>
      <c r="K16" s="41"/>
      <c r="L16" s="41"/>
      <c r="M16" s="41"/>
      <c r="N16" s="42"/>
      <c r="O16" s="41"/>
      <c r="P16" s="41"/>
      <c r="Q16" s="41"/>
      <c r="R16" s="42"/>
      <c r="S16" s="43"/>
      <c r="T16" s="41" t="e">
        <f>IF((SUMIF([1]DIFUSION!$F$4:$F$150,2017,[1]DIFUSION!$C$4:$C$150))=0,0,(SUMIF([1]DIFUSION!$F$4:$F$150,2017,[1]DIFUSION!$C$4:$C$150)))</f>
        <v>#VALUE!</v>
      </c>
    </row>
    <row r="17" spans="1:21" ht="15" thickBot="1" x14ac:dyDescent="0.35">
      <c r="A17" s="10" t="s">
        <v>31</v>
      </c>
      <c r="B17" s="11"/>
      <c r="C17" s="12"/>
      <c r="D17" s="12"/>
      <c r="E17" s="13"/>
      <c r="F17" s="12"/>
      <c r="G17" s="12"/>
      <c r="H17" s="12"/>
      <c r="I17" s="14"/>
      <c r="J17" s="14"/>
      <c r="K17" s="12"/>
      <c r="L17" s="12"/>
      <c r="M17" s="12"/>
      <c r="N17" s="13"/>
      <c r="O17" s="12"/>
      <c r="P17" s="12"/>
      <c r="Q17" s="12"/>
      <c r="R17" s="13"/>
      <c r="S17" s="14"/>
      <c r="T17" s="12"/>
    </row>
    <row r="18" spans="1:21" ht="25.8" x14ac:dyDescent="0.3">
      <c r="A18" s="44" t="s">
        <v>32</v>
      </c>
      <c r="B18" s="45"/>
      <c r="C18" s="45"/>
      <c r="D18" s="45"/>
      <c r="E18" s="46">
        <f>IF(ISERROR(AVERAGEIF('[1]VISITAS GUIADAS'!$W$5:$W$255,1,'[1]VISITAS GUIADAS'!$H$5:$H$255)),0,(AVERAGEIF('[1]VISITAS GUIADAS'!$W$5:$W$255,1,'[1]VISITAS GUIADAS'!$H$5:$H$255)))</f>
        <v>0</v>
      </c>
      <c r="F18" s="45"/>
      <c r="G18" s="45"/>
      <c r="H18" s="45"/>
      <c r="I18" s="46">
        <f>IF(ISERROR(AVERAGEIF('[1]VISITAS GUIADAS'!$W$5:$W$255,2,'[1]VISITAS GUIADAS'!$H$5:$H$255)),0,(AVERAGEIF('[1]VISITAS GUIADAS'!$W$5:$W$255,2,'[1]VISITAS GUIADAS'!$H$5:$H$255)))</f>
        <v>0</v>
      </c>
      <c r="J18" s="45"/>
      <c r="K18" s="45"/>
      <c r="L18" s="45"/>
      <c r="M18" s="45"/>
      <c r="N18" s="46">
        <f>IF(ISERROR(AVERAGEIF('[1]VISITAS GUIADAS'!$W$5:$W$255,3,'[1]VISITAS GUIADAS'!$H$5:$H$255)),0,(AVERAGEIF('[1]VISITAS GUIADAS'!$W$5:$W$255,3,'[1]VISITAS GUIADAS'!$H$5:$H$255)))</f>
        <v>0</v>
      </c>
      <c r="O18" s="45"/>
      <c r="P18" s="45"/>
      <c r="Q18" s="45"/>
      <c r="R18" s="46">
        <f>IF(ISERROR(AVERAGEIF('[1]VISITAS GUIADAS'!$W$5:$W$255,4,'[1]VISITAS GUIADAS'!$H$5:$H$255)),0,(AVERAGEIF('[1]VISITAS GUIADAS'!$W$5:$W$255,4,'[1]VISITAS GUIADAS'!$H$5:$H$255)))</f>
        <v>0</v>
      </c>
      <c r="S18" s="45"/>
      <c r="T18" s="29">
        <f>IF((ISERROR(AVERAGE(B18:S18))),0,(AVERAGE(B18:S18)))</f>
        <v>0</v>
      </c>
      <c r="U18" s="47"/>
    </row>
    <row r="19" spans="1:21" ht="26.4" thickBot="1" x14ac:dyDescent="0.35">
      <c r="A19" s="48" t="s">
        <v>33</v>
      </c>
      <c r="B19" s="49"/>
      <c r="C19" s="49"/>
      <c r="D19" s="49"/>
      <c r="E19" s="50">
        <f>IF((IF(ISERROR(AVERAGEIF('[1]VISITAS GUIADAS'!$W$5:$W$255,1,'[1]VISITAS GUIADAS'!$I$5:$I$255)),0,(AVERAGEIF('[1]VISITAS GUIADAS'!$W$5:$W$255,1,'[1]VISITAS GUIADAS'!$I$5:$I$255))))=0,0,(IF(ISERROR(AVERAGEIF('[1]VISITAS GUIADAS'!$W$5:$W$255,1,'[1]VISITAS GUIADAS'!$I$5:$I$255)),0,(AVERAGEIF('[1]VISITAS GUIADAS'!$W$5:$W$255,1,'[1]VISITAS GUIADAS'!$I$5:$I$255)))))</f>
        <v>0</v>
      </c>
      <c r="F19" s="49"/>
      <c r="G19" s="49"/>
      <c r="H19" s="49"/>
      <c r="I19" s="50">
        <f>IF((IF(ISERROR(AVERAGEIF('[1]VISITAS GUIADAS'!$W$5:$W$255,2,'[1]VISITAS GUIADAS'!$I$5:$I$255)),0,(AVERAGEIF('[1]VISITAS GUIADAS'!$W$5:$W$255,2,'[1]VISITAS GUIADAS'!$I$5:$I$255))))=0,0,(IF(ISERROR(AVERAGEIF('[1]VISITAS GUIADAS'!$W$5:$W$255,2,'[1]VISITAS GUIADAS'!$I$5:$I$255)),0,(AVERAGEIF('[1]VISITAS GUIADAS'!$W$5:$W$255,2,'[1]VISITAS GUIADAS'!$I$5:$I$255)))))</f>
        <v>0</v>
      </c>
      <c r="J19" s="49"/>
      <c r="K19" s="49"/>
      <c r="L19" s="49"/>
      <c r="M19" s="49"/>
      <c r="N19" s="50">
        <f>IF((IF(ISERROR(AVERAGEIF('[1]VISITAS GUIADAS'!$W$5:$W$255,3,'[1]VISITAS GUIADAS'!$I$5:$I$255)),0,(AVERAGEIF('[1]VISITAS GUIADAS'!$W$5:$W$255,3,'[1]VISITAS GUIADAS'!$I$5:$I$255))))=0,0,(IF(ISERROR(AVERAGEIF('[1]VISITAS GUIADAS'!$W$5:$W$255,3,'[1]VISITAS GUIADAS'!$I$5:$I$255)),0,(AVERAGEIF('[1]VISITAS GUIADAS'!$W$5:$W$255,3,'[1]VISITAS GUIADAS'!$I$5:$I$255)))))</f>
        <v>0</v>
      </c>
      <c r="O19" s="49"/>
      <c r="P19" s="49"/>
      <c r="Q19" s="49"/>
      <c r="R19" s="50">
        <f>IF((IF(ISERROR(AVERAGEIF('[1]VISITAS GUIADAS'!$W$5:$W$255,4,'[1]VISITAS GUIADAS'!$I$5:$I$255)),0,(AVERAGEIF('[1]VISITAS GUIADAS'!$W$5:$W$255,4,'[1]VISITAS GUIADAS'!$I$5:$I$255))))=0,0,(IF(ISERROR(AVERAGEIF('[1]VISITAS GUIADAS'!$W$5:$W$255,4,'[1]VISITAS GUIADAS'!$I$5:$I$255)),0,(AVERAGEIF('[1]VISITAS GUIADAS'!$W$5:$W$255,4,'[1]VISITAS GUIADAS'!$I$5:$I$255)))))</f>
        <v>0</v>
      </c>
      <c r="S19" s="49"/>
      <c r="T19" s="19">
        <f>IF((ISERROR(AVERAGE(B19:S19))),0,(AVERAGE(B19:S19)))</f>
        <v>0</v>
      </c>
      <c r="U19" s="47"/>
    </row>
    <row r="20" spans="1:21" ht="15" thickBot="1" x14ac:dyDescent="0.35">
      <c r="A20" s="10" t="s">
        <v>34</v>
      </c>
      <c r="B20" s="12"/>
      <c r="C20" s="12"/>
      <c r="D20" s="12"/>
      <c r="E20" s="13"/>
      <c r="F20" s="12"/>
      <c r="G20" s="12"/>
      <c r="H20" s="12"/>
      <c r="I20" s="14"/>
      <c r="J20" s="14"/>
      <c r="K20" s="12"/>
      <c r="L20" s="12"/>
      <c r="M20" s="12"/>
      <c r="N20" s="13"/>
      <c r="O20" s="12"/>
      <c r="P20" s="12"/>
      <c r="Q20" s="12"/>
      <c r="R20" s="13"/>
      <c r="S20" s="14"/>
      <c r="T20" s="12"/>
    </row>
    <row r="21" spans="1:21" ht="25.8" x14ac:dyDescent="0.3">
      <c r="A21" s="25" t="s">
        <v>35</v>
      </c>
      <c r="B21" s="32"/>
      <c r="C21" s="32"/>
      <c r="D21" s="32"/>
      <c r="E21" s="33"/>
      <c r="F21" s="32"/>
      <c r="G21" s="32"/>
      <c r="H21" s="32"/>
      <c r="I21" s="34"/>
      <c r="J21" s="34">
        <f>IF(ISERROR(AVERAGEIF([1]INVESTIGADORES!$P$4:$P$250,1,[1]INVESTIGADORES!$G$4:$G$250)),0,(AVERAGEIF([1]INVESTIGADORES!$P$4:$P$250,1,[1]INVESTIGADORES!$G$4:$G$250)))</f>
        <v>0</v>
      </c>
      <c r="K21" s="32"/>
      <c r="L21" s="32"/>
      <c r="M21" s="32"/>
      <c r="N21" s="34"/>
      <c r="O21" s="32"/>
      <c r="P21" s="32"/>
      <c r="Q21" s="32"/>
      <c r="R21" s="33"/>
      <c r="S21" s="34">
        <f>IF(ISERROR(AVERAGEIF([1]INVESTIGADORES!$P$4:$P$250,2,[1]INVESTIGADORES!$G$4:$G$250)),0,(AVERAGEIF([1]INVESTIGADORES!$P$4:$P$250,2,[1]INVESTIGADORES!$G$4:$G$250)))</f>
        <v>0</v>
      </c>
      <c r="T21" s="35">
        <f>IF((ISERROR(AVERAGE(B21:S21))),0,(AVERAGE(B21:S21)))</f>
        <v>0</v>
      </c>
    </row>
    <row r="22" spans="1:21" ht="26.4" thickBot="1" x14ac:dyDescent="0.35">
      <c r="A22" s="25" t="s">
        <v>36</v>
      </c>
      <c r="B22" s="32"/>
      <c r="C22" s="32"/>
      <c r="D22" s="32"/>
      <c r="E22" s="33"/>
      <c r="F22" s="32"/>
      <c r="G22" s="32"/>
      <c r="H22" s="32"/>
      <c r="I22" s="34"/>
      <c r="J22" s="34">
        <f>IF(ISERROR(AVERAGEIF([1]INVESTIGADORES!$P$4:$P$250,1,[1]INVESTIGADORES!$H$4:$H$250)),0,(AVERAGEIF([1]INVESTIGADORES!$P$4:$P$250,1,[1]INVESTIGADORES!$H$4:$H$250)))</f>
        <v>0</v>
      </c>
      <c r="K22" s="32"/>
      <c r="L22" s="32"/>
      <c r="M22" s="32"/>
      <c r="N22" s="33"/>
      <c r="O22" s="32"/>
      <c r="P22" s="32"/>
      <c r="Q22" s="32"/>
      <c r="R22" s="33"/>
      <c r="S22" s="34">
        <f>IF(ISERROR(AVERAGEIF([1]INVESTIGADORES!$P$4:$P$250,2,[1]INVESTIGADORES!$H$4:$H$250)),0,(AVERAGEIF([1]INVESTIGADORES!$P$4:$P$250,2,[1]INVESTIGADORES!$H$4:$H$250)))</f>
        <v>0</v>
      </c>
      <c r="T22" s="35">
        <f>IF((ISERROR(AVERAGE(B22:S22))),0,(AVERAGE(B22:S22)))</f>
        <v>0</v>
      </c>
    </row>
    <row r="23" spans="1:21" ht="15" thickBot="1" x14ac:dyDescent="0.35">
      <c r="A23" s="10" t="s">
        <v>37</v>
      </c>
      <c r="B23" s="51"/>
      <c r="C23" s="52"/>
      <c r="D23" s="52"/>
      <c r="E23" s="53"/>
      <c r="F23" s="52"/>
      <c r="G23" s="52"/>
      <c r="H23" s="52"/>
      <c r="I23" s="54"/>
      <c r="J23" s="54"/>
      <c r="K23" s="52"/>
      <c r="L23" s="52"/>
      <c r="M23" s="52"/>
      <c r="N23" s="53"/>
      <c r="O23" s="52"/>
      <c r="P23" s="52"/>
      <c r="Q23" s="52"/>
      <c r="R23" s="53"/>
      <c r="S23" s="54"/>
      <c r="T23" s="52"/>
    </row>
    <row r="24" spans="1:21" ht="49.8" x14ac:dyDescent="0.3">
      <c r="A24" s="25" t="s">
        <v>38</v>
      </c>
      <c r="B24" s="37">
        <f>IF(ISERROR((1-AVERAGEIF([1]COLAB.INTERDEPART!$A$4:$A$996,1,[1]COLAB.INTERDEPART!$G$4:$G$996))),0,(1-AVERAGEIF([1]COLAB.INTERDEPART!$A$4:$A$996,1,[1]COLAB.INTERDEPART!$G$4:$G$996)))</f>
        <v>0</v>
      </c>
      <c r="C24" s="37">
        <f>IF(ISERROR((1-AVERAGEIF([1]COLAB.INTERDEPART!$A$4:$A$996,2,[1]COLAB.INTERDEPART!$G$4:$G$996))),0,(1-AVERAGEIF([1]COLAB.INTERDEPART!$A$4:$A$996,2,[1]COLAB.INTERDEPART!$G$4:$G$996)))</f>
        <v>0</v>
      </c>
      <c r="D24" s="37">
        <f>IF(ISERROR((1-AVERAGEIF([1]COLAB.INTERDEPART!$A$4:$A$996,3,[1]COLAB.INTERDEPART!$G$4:$G$996))),0,(1-AVERAGEIF([1]COLAB.INTERDEPART!$A$4:$A$996,3,[1]COLAB.INTERDEPART!$G$4:$G$996)))</f>
        <v>0</v>
      </c>
      <c r="E24" s="17"/>
      <c r="F24" s="37">
        <f>IF(ISERROR((1-AVERAGEIF([1]COLAB.INTERDEPART!$A$4:$A$996,4,[1]COLAB.INTERDEPART!$G$4:$G$996))),0,(1-AVERAGEIF([1]COLAB.INTERDEPART!$A$4:$A$996,4,[1]COLAB.INTERDEPART!$G$4:$G$996)))</f>
        <v>0</v>
      </c>
      <c r="G24" s="37">
        <f>IF(ISERROR((1-AVERAGEIF([1]COLAB.INTERDEPART!$A$4:$A$996,5,[1]COLAB.INTERDEPART!$G$4:$G$996))),0,(1-AVERAGEIF([1]COLAB.INTERDEPART!$A$4:$A$996,5,[1]COLAB.INTERDEPART!$G$4:$G$996)))</f>
        <v>0</v>
      </c>
      <c r="H24" s="37">
        <f>IF(ISERROR((1-AVERAGEIF([1]COLAB.INTERDEPART!$A$4:$A$996,6,[1]COLAB.INTERDEPART!$G$4:$G$996))),0,(1-AVERAGEIF([1]COLAB.INTERDEPART!$A$4:$A$996,6,[1]COLAB.INTERDEPART!$G$4:$G$996)))</f>
        <v>0</v>
      </c>
      <c r="I24" s="38"/>
      <c r="J24" s="38"/>
      <c r="K24" s="37">
        <f>IF(ISERROR((1-AVERAGEIF([1]COLAB.INTERDEPART!$A$4:$A$996,7,[1]COLAB.INTERDEPART!$G$4:$G$996))),0,(1-AVERAGEIF([1]COLAB.INTERDEPART!$A$4:$A$996,7,[1]COLAB.INTERDEPART!$G$4:$G$996)))</f>
        <v>0</v>
      </c>
      <c r="L24" s="37">
        <f>IF(ISERROR((1-AVERAGEIF([1]COLAB.INTERDEPART!$A$4:$A$996,8,[1]COLAB.INTERDEPART!$G$4:$G$996))),0,(1-AVERAGEIF([1]COLAB.INTERDEPART!$A$4:$A$996,8,[1]COLAB.INTERDEPART!$G$4:$G$996)))</f>
        <v>0</v>
      </c>
      <c r="M24" s="37">
        <f>IF(ISERROR((1-AVERAGEIF([1]COLAB.INTERDEPART!$A$4:$A$996,9,[1]COLAB.INTERDEPART!$G$4:$G$996))),0,(1-AVERAGEIF([1]COLAB.INTERDEPART!$A$4:$A$996,9,[1]COLAB.INTERDEPART!$G$4:$G$996)))</f>
        <v>0</v>
      </c>
      <c r="N24" s="17"/>
      <c r="O24" s="37">
        <f>IF(ISERROR((1-AVERAGEIF([1]COLAB.INTERDEPART!$A$4:$A$996,10,[1]COLAB.INTERDEPART!$G$4:$G$996))),0,(1-AVERAGEIF([1]COLAB.INTERDEPART!$A$4:$A$996,10,[1]COLAB.INTERDEPART!$G$4:$G$996)))</f>
        <v>0</v>
      </c>
      <c r="P24" s="37">
        <f>IF(ISERROR((1-AVERAGEIF([1]COLAB.INTERDEPART!$A$4:$A$996,11,[1]COLAB.INTERDEPART!$G$4:$G$996))),0,(1-AVERAGEIF([1]COLAB.INTERDEPART!$A$4:$A$996,11,[1]COLAB.INTERDEPART!$G$4:$G$996)))</f>
        <v>0</v>
      </c>
      <c r="Q24" s="37">
        <f>IF(ISERROR((1-AVERAGEIF([1]COLAB.INTERDEPART!$A$4:$A$996,12,[1]COLAB.INTERDEPART!$G$4:$G$996))),0,(1-AVERAGEIF([1]COLAB.INTERDEPART!$A$4:$A$996,12,[1]COLAB.INTERDEPART!$G$4:$G$996)))</f>
        <v>0</v>
      </c>
      <c r="R24" s="17"/>
      <c r="S24" s="38"/>
      <c r="T24" s="19">
        <f>IF((ISERROR(AVERAGE(B24:S24))),0,(AVERAGE(B24:S24)))</f>
        <v>0</v>
      </c>
    </row>
    <row r="25" spans="1:21" ht="26.4" thickBot="1" x14ac:dyDescent="0.35">
      <c r="A25" s="44" t="s">
        <v>39</v>
      </c>
      <c r="B25" s="49">
        <f>IF((N((ISNA(VLOOKUP(1,[1]COLAB.INTERDEPART!$A$4:$A$343,1,0))))
)=1,0,(IF(ISERROR(SUMIF([1]COLAB.INTERDEPART!$A$4:$A$343,1,[1]COLAB.INTERDEPART!$G$4:$G$343)
),0,(SUMIF([1]COLAB.INTERDEPART!$A$4:$A$343,1,[1]COLAB.INTERDEPART!$G$4:$G$343)
))))</f>
        <v>0</v>
      </c>
      <c r="C25" s="49">
        <f>IF((N((ISNA(VLOOKUP(2,[1]COLAB.INTERDEPART!$A$4:$A$343,1,0))))
)=1,0,(IF(ISERROR(SUMIF([1]COLAB.INTERDEPART!$A$4:$A$343,2,[1]COLAB.INTERDEPART!$G$4:$G$343)
),0,(SUMIF([1]COLAB.INTERDEPART!$A$4:$A$343,2,[1]COLAB.INTERDEPART!$G$4:$G$343)
))))</f>
        <v>0</v>
      </c>
      <c r="D25" s="49">
        <f>IF((N((ISNA(VLOOKUP(3,[1]COLAB.INTERDEPART!$A$4:$A$343,1,0))))
)=1,0,(IF(ISERROR(SUMIF([1]COLAB.INTERDEPART!$A$4:$A$343,3,[1]COLAB.INTERDEPART!$G$4:$G$343)
),0,(SUMIF([1]COLAB.INTERDEPART!$A$4:$A$343,3,[1]COLAB.INTERDEPART!$G$4:$G$343)
))))</f>
        <v>0</v>
      </c>
      <c r="E25" s="50"/>
      <c r="F25" s="49">
        <f>IF((N((ISNA(VLOOKUP(4,[1]COLAB.INTERDEPART!$A$4:$A$343,1,0))))
)=1,0,(IF(ISERROR(SUMIF([1]COLAB.INTERDEPART!$A$4:$A$343,4,[1]COLAB.INTERDEPART!$G$4:$G$343)
),0,(SUMIF([1]COLAB.INTERDEPART!$A$4:$A$343,4,[1]COLAB.INTERDEPART!$G$4:$G$343)
))))</f>
        <v>0</v>
      </c>
      <c r="G25" s="49">
        <f>IF((N((ISNA(VLOOKUP(5,[1]COLAB.INTERDEPART!$A$4:$A$343,1,0))))
)=1,0,(IF(ISERROR(SUMIF([1]COLAB.INTERDEPART!$A$4:$A$343,5,[1]COLAB.INTERDEPART!$G$4:$G$343)
),0,(SUMIF([1]COLAB.INTERDEPART!$A$4:$A$343,5,[1]COLAB.INTERDEPART!$G$4:$G$343)
))))</f>
        <v>0</v>
      </c>
      <c r="H25" s="49">
        <f>IF((N((ISNA(VLOOKUP(6,[1]COLAB.INTERDEPART!$A$4:$A$343,1,0))))
)=1,0,(IF(ISERROR(SUMIF([1]COLAB.INTERDEPART!$A$4:$A$343,6,[1]COLAB.INTERDEPART!$G$4:$G$343)
),0,(SUMIF([1]COLAB.INTERDEPART!$A$4:$A$343,6,[1]COLAB.INTERDEPART!$G$4:$G$343)
))))</f>
        <v>0</v>
      </c>
      <c r="I25" s="49"/>
      <c r="J25" s="49"/>
      <c r="K25" s="49">
        <f>IF((N((ISNA(VLOOKUP(7,[1]COLAB.INTERDEPART!$A$4:$A$343,1,0))))
)=1,0,(IF(ISERROR(SUMIF([1]COLAB.INTERDEPART!$A$4:$A$343,7,[1]COLAB.INTERDEPART!$G$4:$G$343)
),0,(SUMIF([1]COLAB.INTERDEPART!$A$4:$A$343,7,[1]COLAB.INTERDEPART!$G$4:$G$343)
))))</f>
        <v>0</v>
      </c>
      <c r="L25" s="49">
        <f>IF((N((ISNA(VLOOKUP(8,[1]COLAB.INTERDEPART!$A$4:$A$343,1,0))))
)=1,0,(IF(ISERROR(SUMIF([1]COLAB.INTERDEPART!$A$4:$A$343,8,[1]COLAB.INTERDEPART!$G$4:$G$343)
),0,(SUMIF([1]COLAB.INTERDEPART!$A$4:$A$343,8,[1]COLAB.INTERDEPART!$G$4:$G$343)
))))</f>
        <v>0</v>
      </c>
      <c r="M25" s="49">
        <f>IF((N((ISNA(VLOOKUP(9,[1]COLAB.INTERDEPART!$A$4:$A$343,1,0))))
)=1,0,(IF(ISERROR(SUMIF([1]COLAB.INTERDEPART!$A$4:$A$343,9,[1]COLAB.INTERDEPART!$G$4:$G$343)
),0,(SUMIF([1]COLAB.INTERDEPART!$A$4:$A$343,9,[1]COLAB.INTERDEPART!$G$4:$G$343)
))))</f>
        <v>0</v>
      </c>
      <c r="N25" s="50"/>
      <c r="O25" s="49">
        <f>IF((N((ISNA(VLOOKUP(10,[1]COLAB.INTERDEPART!$A$4:$A$343,1,0))))
)=1,0,(IF(ISERROR(SUMIF([1]COLAB.INTERDEPART!$A$4:$A$343,10,[1]COLAB.INTERDEPART!$G$4:$G$343)
),0,(SUMIF([1]COLAB.INTERDEPART!$A$4:$A$343,10,[1]COLAB.INTERDEPART!$G$4:$G$343)
))))</f>
        <v>0</v>
      </c>
      <c r="P25" s="49">
        <f>IF((N((ISNA(VLOOKUP(11,[1]COLAB.INTERDEPART!$A$4:$A$343,1,0))))
)=1,0,(IF(ISERROR(SUMIF([1]COLAB.INTERDEPART!$A$4:$A$343,11,[1]COLAB.INTERDEPART!$G$4:$G$343)
),0,(SUMIF([1]COLAB.INTERDEPART!$A$4:$A$343,11,[1]COLAB.INTERDEPART!$G$4:$G$343)
))))</f>
        <v>0</v>
      </c>
      <c r="Q25" s="49">
        <f>IF((N((ISNA(VLOOKUP(12,[1]COLAB.INTERDEPART!$A$4:$A$343,1,0))))
)=1,0,(IF(ISERROR(SUMIF([1]COLAB.INTERDEPART!$A$4:$A$343,12,[1]COLAB.INTERDEPART!$G$4:$G$343)
),0,(SUMIF([1]COLAB.INTERDEPART!$A$4:$A$343,12,[1]COLAB.INTERDEPART!$G$4:$G$343)
))))</f>
        <v>0</v>
      </c>
      <c r="R25" s="50"/>
      <c r="S25" s="49"/>
      <c r="T25" s="50">
        <f>IF((ISERROR(AVERAGE(B25:S25))),0,(AVERAGE(B25:S25)))</f>
        <v>0</v>
      </c>
    </row>
    <row r="26" spans="1:21" ht="15" thickBot="1" x14ac:dyDescent="0.35">
      <c r="A26" s="10" t="s">
        <v>40</v>
      </c>
      <c r="B26" s="11"/>
      <c r="C26" s="12"/>
      <c r="D26" s="12"/>
      <c r="E26" s="13"/>
      <c r="F26" s="12"/>
      <c r="G26" s="12"/>
      <c r="H26" s="12"/>
      <c r="I26" s="14"/>
      <c r="J26" s="14"/>
      <c r="K26" s="12"/>
      <c r="L26" s="12"/>
      <c r="M26" s="12"/>
      <c r="N26" s="13"/>
      <c r="O26" s="12"/>
      <c r="P26" s="12"/>
      <c r="Q26" s="12"/>
      <c r="R26" s="13"/>
      <c r="S26" s="14"/>
      <c r="T26" s="12"/>
    </row>
    <row r="27" spans="1:21" ht="38.4" thickBot="1" x14ac:dyDescent="0.35">
      <c r="A27" s="55" t="s">
        <v>41</v>
      </c>
      <c r="B27" s="32"/>
      <c r="C27" s="32"/>
      <c r="D27" s="32"/>
      <c r="E27" s="33">
        <f>IF(ISERROR((AVERAGEIF('[1]ESCUESTA CIUDADANO'!$J$4:$J$600,1,'[1]ESCUESTA CIUDADANO'!$C$4:$C$600)+AVERAGEIF('[1]ESCUESTA CIUDADANO'!$J$4:$J$600,1,'[1]ESCUESTA CIUDADANO'!$D$4:$D$600)+AVERAGEIF('[1]ESCUESTA CIUDADANO'!$J$4:$J$600,1,'[1]ESCUESTA CIUDADANO'!$E$4:$E$600))/3),0,((AVERAGEIF('[1]ESCUESTA CIUDADANO'!$J$4:$J$600,1,'[1]ESCUESTA CIUDADANO'!$C$4:$C$600)+AVERAGEIF('[1]ESCUESTA CIUDADANO'!$J$4:$J$600,1,'[1]ESCUESTA CIUDADANO'!$D$4:$D$600)+AVERAGEIF('[1]ESCUESTA CIUDADANO'!$J$4:$J$600,1,'[1]ESCUESTA CIUDADANO'!$E$4:$E$600))/3))</f>
        <v>0</v>
      </c>
      <c r="F27" s="32"/>
      <c r="G27" s="32"/>
      <c r="H27" s="32"/>
      <c r="I27" s="33">
        <f>IF(ISERROR((AVERAGEIF('[1]ESCUESTA CIUDADANO'!$J$4:$J$600,2,'[1]ESCUESTA CIUDADANO'!$C$4:$C$600)+AVERAGEIF('[1]ESCUESTA CIUDADANO'!$J$4:$J$600,2,'[1]ESCUESTA CIUDADANO'!$D$4:$D$600)+AVERAGEIF('[1]ESCUESTA CIUDADANO'!$J$4:$J$600,2,'[1]ESCUESTA CIUDADANO'!$E$4:$E$600))/3),0,((AVERAGEIF('[1]ESCUESTA CIUDADANO'!$J$4:$J$600,2,'[1]ESCUESTA CIUDADANO'!$C$4:$C$600)+AVERAGEIF('[1]ESCUESTA CIUDADANO'!$J$4:$J$600,2,'[1]ESCUESTA CIUDADANO'!$D$4:$D$600)+AVERAGEIF('[1]ESCUESTA CIUDADANO'!$J$4:$J$600,2,'[1]ESCUESTA CIUDADANO'!$E$4:$E$600))/3))</f>
        <v>0</v>
      </c>
      <c r="J27" s="34"/>
      <c r="K27" s="32"/>
      <c r="L27" s="32"/>
      <c r="M27" s="32"/>
      <c r="N27" s="33">
        <f>IF(ISERROR((AVERAGEIF('[1]ESCUESTA CIUDADANO'!$J$4:$J$600,3,'[1]ESCUESTA CIUDADANO'!$C$4:$C$600)+AVERAGEIF('[1]ESCUESTA CIUDADANO'!$J$4:$J$600,3,'[1]ESCUESTA CIUDADANO'!$D$4:$D$600)+AVERAGEIF('[1]ESCUESTA CIUDADANO'!$J$4:$J$600,3,'[1]ESCUESTA CIUDADANO'!$E$4:$E$600))/3),0,((AVERAGEIF('[1]ESCUESTA CIUDADANO'!$J$4:$J$600,3,'[1]ESCUESTA CIUDADANO'!$C$4:$C$600)+AVERAGEIF('[1]ESCUESTA CIUDADANO'!$J$4:$J$600,3,'[1]ESCUESTA CIUDADANO'!$D$4:$D$600)+AVERAGEIF('[1]ESCUESTA CIUDADANO'!$J$4:$J$600,3,'[1]ESCUESTA CIUDADANO'!$E$4:$E$600))/3))</f>
        <v>0</v>
      </c>
      <c r="O27" s="32"/>
      <c r="P27" s="32"/>
      <c r="Q27" s="32"/>
      <c r="R27" s="33">
        <f>IF(ISERROR((AVERAGEIF('[1]ESCUESTA CIUDADANO'!$J$4:$J$600,4,'[1]ESCUESTA CIUDADANO'!$C$4:$C$600)+AVERAGEIF('[1]ESCUESTA CIUDADANO'!$J$4:$J$600,4,'[1]ESCUESTA CIUDADANO'!$D$4:$D$600)+AVERAGEIF('[1]ESCUESTA CIUDADANO'!$J$4:$J$600,4,'[1]ESCUESTA CIUDADANO'!$E$4:$E$600))/3),0,((AVERAGEIF('[1]ESCUESTA CIUDADANO'!$J$4:$J$600,4,'[1]ESCUESTA CIUDADANO'!$C$4:$C$600)+AVERAGEIF('[1]ESCUESTA CIUDADANO'!$J$4:$J$600,4,'[1]ESCUESTA CIUDADANO'!$D$4:$D$600)+AVERAGEIF('[1]ESCUESTA CIUDADANO'!$J$4:$J$600,4,'[1]ESCUESTA CIUDADANO'!$E$4:$E$600))/3))</f>
        <v>0</v>
      </c>
      <c r="S27" s="34"/>
      <c r="T27" s="50">
        <f>IF((ISERROR(AVERAGE(B27:S27))),0,(AVERAGE(B27:S27)))</f>
        <v>0</v>
      </c>
    </row>
    <row r="28" spans="1:21" ht="15" thickBot="1" x14ac:dyDescent="0.35">
      <c r="A28" s="10" t="s">
        <v>42</v>
      </c>
      <c r="B28" s="11"/>
      <c r="C28" s="12"/>
      <c r="D28" s="12"/>
      <c r="E28" s="13"/>
      <c r="F28" s="12"/>
      <c r="G28" s="12"/>
      <c r="H28" s="12"/>
      <c r="I28" s="14"/>
      <c r="J28" s="14"/>
      <c r="K28" s="12"/>
      <c r="L28" s="12"/>
      <c r="M28" s="12"/>
      <c r="N28" s="13"/>
      <c r="O28" s="12"/>
      <c r="P28" s="12"/>
      <c r="Q28" s="12"/>
      <c r="R28" s="13"/>
      <c r="S28" s="14"/>
      <c r="T28" s="12"/>
    </row>
    <row r="29" spans="1:21" ht="25.8" x14ac:dyDescent="0.3">
      <c r="A29" s="44" t="s">
        <v>43</v>
      </c>
      <c r="B29" s="49">
        <f>IF(ISERROR(AVERAGEIF('[1]CONSERV. FONDO'!$O$5:$O$370,1,'[1]CONSERV. FONDO'!$D$5:$D$370)
),0,(AVERAGEIF('[1]CONSERV. FONDO'!$O$5:$O$370,1,'[1]CONSERV. FONDO'!$D$5:$D$370)
))</f>
        <v>0</v>
      </c>
      <c r="C29" s="49">
        <f>IF(ISERROR(AVERAGEIF('[1]CONSERV. FONDO'!$O$5:$O$370,2,'[1]CONSERV. FONDO'!$D$5:$D$370)
),0,(AVERAGEIF('[1]CONSERV. FONDO'!$O$5:$O$370,2,'[1]CONSERV. FONDO'!$D$5:$D$370)
))</f>
        <v>0</v>
      </c>
      <c r="D29" s="49">
        <f>IF(ISERROR(AVERAGEIF('[1]CONSERV. FONDO'!$O$5:$O$370,3,'[1]CONSERV. FONDO'!$D$5:$D$370)
),0,(AVERAGEIF('[1]CONSERV. FONDO'!$O$5:$O$370,3,'[1]CONSERV. FONDO'!$D$5:$D$370)
))</f>
        <v>0</v>
      </c>
      <c r="E29" s="50"/>
      <c r="F29" s="49">
        <f>IF(ISERROR(AVERAGEIF('[1]CONSERV. FONDO'!$O$5:$O$370,4,'[1]CONSERV. FONDO'!$D$5:$D$370)
),0,(AVERAGEIF('[1]CONSERV. FONDO'!$O$5:$O$370,4,'[1]CONSERV. FONDO'!$D$5:$D$370)
))</f>
        <v>0</v>
      </c>
      <c r="G29" s="49">
        <f>IF(ISERROR(AVERAGEIF('[1]CONSERV. FONDO'!$O$5:$O$370,5,'[1]CONSERV. FONDO'!$D$5:$D$370)
),0,(AVERAGEIF('[1]CONSERV. FONDO'!$O$5:$O$370,5,'[1]CONSERV. FONDO'!$D$5:$D$370)
))</f>
        <v>0</v>
      </c>
      <c r="H29" s="49">
        <f>IF(ISERROR(AVERAGEIF('[1]CONSERV. FONDO'!$O$5:$O$370,6,'[1]CONSERV. FONDO'!$D$5:$D$370)
),0,(AVERAGEIF('[1]CONSERV. FONDO'!$O$5:$O$370,6,'[1]CONSERV. FONDO'!$D$5:$D$370)
))</f>
        <v>0</v>
      </c>
      <c r="I29" s="49"/>
      <c r="J29" s="49"/>
      <c r="K29" s="49">
        <f>IF(ISERROR(AVERAGEIF('[1]CONSERV. FONDO'!$O$5:$O$370,7,'[1]CONSERV. FONDO'!$D$5:$D$370)
),0,(AVERAGEIF('[1]CONSERV. FONDO'!$O$5:$O$370,7,'[1]CONSERV. FONDO'!$D$5:$D$370)
))</f>
        <v>0</v>
      </c>
      <c r="L29" s="49">
        <f>IF(ISERROR(AVERAGEIF('[1]CONSERV. FONDO'!$O$5:$O$370,8,'[1]CONSERV. FONDO'!$D$5:$D$370)
),0,(AVERAGEIF('[1]CONSERV. FONDO'!$O$5:$O$370,8,'[1]CONSERV. FONDO'!$D$5:$D$370)
))</f>
        <v>0</v>
      </c>
      <c r="M29" s="49">
        <f>IF(ISERROR(AVERAGEIF('[1]CONSERV. FONDO'!$O$5:$O$370,9,'[1]CONSERV. FONDO'!$D$5:$D$370)
),0,(AVERAGEIF('[1]CONSERV. FONDO'!$O$5:$O$370,9,'[1]CONSERV. FONDO'!$D$5:$D$370)
))</f>
        <v>0</v>
      </c>
      <c r="N29" s="50"/>
      <c r="O29" s="49">
        <f>IF(ISERROR(AVERAGEIF('[1]CONSERV. FONDO'!$O$5:$O$370,10,'[1]CONSERV. FONDO'!$D$5:$D$370)
),0,(AVERAGEIF('[1]CONSERV. FONDO'!$O$5:$O$370,10,'[1]CONSERV. FONDO'!$D$5:$D$370)
))</f>
        <v>0</v>
      </c>
      <c r="P29" s="49">
        <f>IF(ISERROR(AVERAGEIF('[1]CONSERV. FONDO'!$O$5:$O$370,11,'[1]CONSERV. FONDO'!$D$5:$D$370)
),0,(AVERAGEIF('[1]CONSERV. FONDO'!$O$5:$O$370,11,'[1]CONSERV. FONDO'!$D$5:$D$370)
))</f>
        <v>0</v>
      </c>
      <c r="Q29" s="49">
        <f>IF(ISERROR(AVERAGEIF('[1]CONSERV. FONDO'!$O$5:$O$370,12,'[1]CONSERV. FONDO'!$D$5:$D$370)
),0,(AVERAGEIF('[1]CONSERV. FONDO'!$O$5:$O$370,12,'[1]CONSERV. FONDO'!$D$5:$D$370)
))</f>
        <v>0</v>
      </c>
      <c r="R29" s="50"/>
      <c r="S29" s="49"/>
      <c r="T29" s="50">
        <f>IF((ISERROR(AVERAGE(B29:S29))),0,(AVERAGE(B29:S29)))</f>
        <v>0</v>
      </c>
    </row>
    <row r="30" spans="1:21" ht="37.799999999999997" x14ac:dyDescent="0.3">
      <c r="A30" s="56" t="s">
        <v>44</v>
      </c>
      <c r="B30" s="41" t="e">
        <f>SUMIF('[1]CONSERV. FONDO'!$O$5:$O$370,1,'[1]CONSERV. FONDO'!$P$5:$P$370)</f>
        <v>#VALUE!</v>
      </c>
      <c r="C30" s="41" t="e">
        <f>SUMIF('[1]CONSERV. FONDO'!$O$5:$O$370,2,'[1]CONSERV. FONDO'!$P$5:$P$370)</f>
        <v>#VALUE!</v>
      </c>
      <c r="D30" s="41" t="e">
        <f>SUMIF('[1]CONSERV. FONDO'!$O$5:$O$370,3,'[1]CONSERV. FONDO'!$P$5:$P$370)</f>
        <v>#VALUE!</v>
      </c>
      <c r="E30" s="42"/>
      <c r="F30" s="41" t="e">
        <f>SUMIF('[1]CONSERV. FONDO'!$O$5:$O$370,4,'[1]CONSERV. FONDO'!$P$5:$P$370)</f>
        <v>#VALUE!</v>
      </c>
      <c r="G30" s="41" t="e">
        <f>SUMIF('[1]CONSERV. FONDO'!$O$5:$O$370,5,'[1]CONSERV. FONDO'!$P$5:$P$370)</f>
        <v>#VALUE!</v>
      </c>
      <c r="H30" s="41" t="e">
        <f>SUMIF('[1]CONSERV. FONDO'!$O$5:$O$370,6,'[1]CONSERV. FONDO'!$P$5:$P$370)</f>
        <v>#VALUE!</v>
      </c>
      <c r="I30" s="43"/>
      <c r="J30" s="43"/>
      <c r="K30" s="41" t="e">
        <f>SUMIF('[1]CONSERV. FONDO'!$O$5:$O$370,7,'[1]CONSERV. FONDO'!$P$5:$P$370)</f>
        <v>#VALUE!</v>
      </c>
      <c r="L30" s="41" t="e">
        <f>SUMIF('[1]CONSERV. FONDO'!$O$5:$O$370,8,'[1]CONSERV. FONDO'!$P$5:$P$370)</f>
        <v>#VALUE!</v>
      </c>
      <c r="M30" s="41" t="e">
        <f>SUMIF('[1]CONSERV. FONDO'!$O$5:$O$370,9,'[1]CONSERV. FONDO'!$P$5:$P$370)</f>
        <v>#VALUE!</v>
      </c>
      <c r="N30" s="42"/>
      <c r="O30" s="41" t="e">
        <f>SUMIF('[1]CONSERV. FONDO'!$O$5:$O$370,10,'[1]CONSERV. FONDO'!$P$5:$P$370)</f>
        <v>#VALUE!</v>
      </c>
      <c r="P30" s="41" t="e">
        <f>SUMIF('[1]CONSERV. FONDO'!$O5:$O370,11,'[1]CONSERV. FONDO'!$P$5:$P$370)</f>
        <v>#VALUE!</v>
      </c>
      <c r="Q30" s="41" t="e">
        <f>SUMIF('[1]CONSERV. FONDO'!$O$5:$O$370,12,'[1]CONSERV. FONDO'!$P$5:$P$370)</f>
        <v>#VALUE!</v>
      </c>
      <c r="R30" s="42"/>
      <c r="S30" s="43"/>
      <c r="T30" s="50">
        <f>IF((ISERROR(AVERAGE(B30:S30))),0,(AVERAGE(B30:S30)))</f>
        <v>0</v>
      </c>
    </row>
    <row r="31" spans="1:21" ht="25.8" x14ac:dyDescent="0.3">
      <c r="A31" s="56" t="s">
        <v>45</v>
      </c>
      <c r="B31" s="37">
        <f>IF(ISERROR(AVERAGEIF('[1]CONSERV. FONDO'!$O5:$O370,1,'[1]CONSERV. FONDO'!$E$5:$E$370)
),0,(AVERAGEIF('[1]CONSERV. FONDO'!$O5:$O370,1,'[1]CONSERV. FONDO'!$E$5:$E$370)
))</f>
        <v>0</v>
      </c>
      <c r="C31" s="37">
        <f>IF(ISERROR(AVERAGEIF('[1]CONSERV. FONDO'!$O5:$O370,2,'[1]CONSERV. FONDO'!$E$5:$E$370)
),0,(AVERAGEIF('[1]CONSERV. FONDO'!$O5:$O370,2,'[1]CONSERV. FONDO'!$E$5:$E$370)
))</f>
        <v>0</v>
      </c>
      <c r="D31" s="37">
        <f>IF(ISERROR(AVERAGEIF('[1]CONSERV. FONDO'!$O5:$O370,3,'[1]CONSERV. FONDO'!$E$5:$E$370)
),0,(AVERAGEIF('[1]CONSERV. FONDO'!$O5:$O370,3,'[1]CONSERV. FONDO'!$E$5:$E$370)
))</f>
        <v>0</v>
      </c>
      <c r="E31" s="17"/>
      <c r="F31" s="37">
        <f>IF(ISERROR(AVERAGEIF('[1]CONSERV. FONDO'!$O5:$O370,4,'[1]CONSERV. FONDO'!$E$5:$E$370)
),0,(AVERAGEIF('[1]CONSERV. FONDO'!$O5:$O370,4,'[1]CONSERV. FONDO'!$E$5:$E$370)
))</f>
        <v>0</v>
      </c>
      <c r="G31" s="37">
        <f>IF(ISERROR(AVERAGEIF('[1]CONSERV. FONDO'!$O5:$O370,5,'[1]CONSERV. FONDO'!$E$5:$E$370)
),0,(AVERAGEIF('[1]CONSERV. FONDO'!$O5:$O370,5,'[1]CONSERV. FONDO'!$E$5:$E$370)
))</f>
        <v>0</v>
      </c>
      <c r="H31" s="37">
        <f>IF(ISERROR(AVERAGEIF('[1]CONSERV. FONDO'!$O5:$O370,6,'[1]CONSERV. FONDO'!$E$5:$E$370)
),0,(AVERAGEIF('[1]CONSERV. FONDO'!$O5:$O370,6,'[1]CONSERV. FONDO'!$E$5:$E$370)
))</f>
        <v>0</v>
      </c>
      <c r="I31" s="38"/>
      <c r="J31" s="38"/>
      <c r="K31" s="37">
        <f>IF(ISERROR(AVERAGEIF('[1]CONSERV. FONDO'!$O5:$O370,7,'[1]CONSERV. FONDO'!$E$5:$E$370)
),0,(AVERAGEIF('[1]CONSERV. FONDO'!$O5:$O370,7,'[1]CONSERV. FONDO'!$E$5:$E$370)
))</f>
        <v>0</v>
      </c>
      <c r="L31" s="37">
        <f>IF(ISERROR(AVERAGEIF('[1]CONSERV. FONDO'!$O5:$O370,8,'[1]CONSERV. FONDO'!$E$5:$E$370)
),0,(AVERAGEIF('[1]CONSERV. FONDO'!$O5:$O370,8,'[1]CONSERV. FONDO'!$E$5:$E$370)
))</f>
        <v>0</v>
      </c>
      <c r="M31" s="37">
        <f>IF(ISERROR(AVERAGEIF('[1]CONSERV. FONDO'!$O5:$O370,9,'[1]CONSERV. FONDO'!$E$5:$E$370)
),0,(AVERAGEIF('[1]CONSERV. FONDO'!$O5:$O370,9,'[1]CONSERV. FONDO'!$E$5:$E$370)
))</f>
        <v>0</v>
      </c>
      <c r="N31" s="17"/>
      <c r="O31" s="37">
        <f>IF(ISERROR(AVERAGEIF('[1]CONSERV. FONDO'!$O5:$O370,10,'[1]CONSERV. FONDO'!$E$5:$E$370)
),0,(AVERAGEIF('[1]CONSERV. FONDO'!$O5:$O370,10,'[1]CONSERV. FONDO'!$E$5:$E$370)
))</f>
        <v>0</v>
      </c>
      <c r="P31" s="37">
        <f>IF(ISERROR(AVERAGEIF('[1]CONSERV. FONDO'!$O5:$O370,11,'[1]CONSERV. FONDO'!$E$5:$E$370)
),0,(AVERAGEIF('[1]CONSERV. FONDO'!$O5:$O370,11,'[1]CONSERV. FONDO'!$E$5:$E$370)
))</f>
        <v>0</v>
      </c>
      <c r="Q31" s="37">
        <f>IF(ISERROR(AVERAGEIF('[1]CONSERV. FONDO'!$O5:$O370,12,'[1]CONSERV. FONDO'!$E$5:$E$370)
),0,(AVERAGEIF('[1]CONSERV. FONDO'!$O5:$O370,12,'[1]CONSERV. FONDO'!$E$5:$E$370)
))</f>
        <v>0</v>
      </c>
      <c r="R31" s="17"/>
      <c r="S31" s="38"/>
      <c r="T31" s="57">
        <f>IF((ISERROR(AVERAGE(B31:S31))),0,(AVERAGE(B31:S31)))</f>
        <v>0</v>
      </c>
    </row>
    <row r="32" spans="1:21" ht="38.4" thickBot="1" x14ac:dyDescent="0.35">
      <c r="A32" s="58" t="s">
        <v>46</v>
      </c>
      <c r="B32" s="41" t="e">
        <f>SUMIF('[1]CONSERV. FONDO'!$O$5:$O$370,1,'[1]CONSERV. FONDO'!$Q$5:$Q$370)</f>
        <v>#VALUE!</v>
      </c>
      <c r="C32" s="41" t="e">
        <f>SUMIF('[1]CONSERV. FONDO'!$O$5:$O$370,2,'[1]CONSERV. FONDO'!$Q$5:$Q$370)</f>
        <v>#VALUE!</v>
      </c>
      <c r="D32" s="41" t="e">
        <f>SUMIF('[1]CONSERV. FONDO'!$O$5:$O$370,2,'[1]CONSERV. FONDO'!$Q$5:$Q$370)</f>
        <v>#VALUE!</v>
      </c>
      <c r="E32" s="42"/>
      <c r="F32" s="41" t="e">
        <f>SUMIF('[1]CONSERV. FONDO'!$O$5:$O$370,4,'[1]CONSERV. FONDO'!$Q$5:$Q$370)</f>
        <v>#VALUE!</v>
      </c>
      <c r="G32" s="41" t="e">
        <f>SUMIF('[1]CONSERV. FONDO'!$O$5:$O$370,5,'[1]CONSERV. FONDO'!$Q$5:$Q$370)</f>
        <v>#VALUE!</v>
      </c>
      <c r="H32" s="41" t="e">
        <f>SUMIF('[1]CONSERV. FONDO'!$O$5:$O$370,6,'[1]CONSERV. FONDO'!$Q$5:$Q$370)</f>
        <v>#VALUE!</v>
      </c>
      <c r="I32" s="43"/>
      <c r="J32" s="43"/>
      <c r="K32" s="41" t="e">
        <f>SUMIF('[1]CONSERV. FONDO'!$O$5:$O$370,7,'[1]CONSERV. FONDO'!$Q$5:$Q$370)</f>
        <v>#VALUE!</v>
      </c>
      <c r="L32" s="41" t="e">
        <f>SUMIF('[1]CONSERV. FONDO'!$O$5:$O$370,8,'[1]CONSERV. FONDO'!$Q$5:$Q$370)</f>
        <v>#VALUE!</v>
      </c>
      <c r="M32" s="41" t="e">
        <f>SUMIF('[1]CONSERV. FONDO'!$O$5:$O$370,9,'[1]CONSERV. FONDO'!$Q$5:$Q$370)</f>
        <v>#VALUE!</v>
      </c>
      <c r="N32" s="42"/>
      <c r="O32" s="41" t="e">
        <f>SUMIF('[1]CONSERV. FONDO'!$O$5:$O$370,10,'[1]CONSERV. FONDO'!$Q$5:$Q$370)</f>
        <v>#VALUE!</v>
      </c>
      <c r="P32" s="41" t="e">
        <f>SUMIF('[1]CONSERV. FONDO'!$O$5:$O$370,11,'[1]CONSERV. FONDO'!$Q$5:$Q$370)</f>
        <v>#VALUE!</v>
      </c>
      <c r="Q32" s="41" t="e">
        <f>SUMIF('[1]CONSERV. FONDO'!$O$5:$O$370,12,'[1]CONSERV. FONDO'!$Q$5:$Q$370)</f>
        <v>#VALUE!</v>
      </c>
      <c r="R32" s="42"/>
      <c r="S32" s="43"/>
      <c r="T32" s="50">
        <f>IF((ISERROR(AVERAGE(B32:S32))),0,(AVERAGE(B32:S32)))</f>
        <v>0</v>
      </c>
    </row>
    <row r="33" spans="1:20" ht="15" thickBot="1" x14ac:dyDescent="0.35">
      <c r="A33" s="10" t="s">
        <v>47</v>
      </c>
      <c r="B33" s="51"/>
      <c r="C33" s="52"/>
      <c r="D33" s="52"/>
      <c r="E33" s="53"/>
      <c r="F33" s="52"/>
      <c r="G33" s="52"/>
      <c r="H33" s="52"/>
      <c r="I33" s="54"/>
      <c r="J33" s="54"/>
      <c r="K33" s="52"/>
      <c r="L33" s="52"/>
      <c r="M33" s="52"/>
      <c r="N33" s="53"/>
      <c r="O33" s="52"/>
      <c r="P33" s="52"/>
      <c r="Q33" s="52"/>
      <c r="R33" s="53"/>
      <c r="S33" s="54"/>
      <c r="T33" s="52"/>
    </row>
    <row r="34" spans="1:20" ht="25.8" x14ac:dyDescent="0.3">
      <c r="A34" s="25" t="s">
        <v>48</v>
      </c>
      <c r="B34" s="32"/>
      <c r="C34" s="32"/>
      <c r="D34" s="32"/>
      <c r="E34" s="33">
        <f>IF(ISERROR(AVERAGEIF('[1]ESCUESTA CIUDADANO'!$J$4:$J$600,1,'[1]ESCUESTA CIUDADANO'!$G$4:$G$600)
),0,(AVERAGEIF('[1]ESCUESTA CIUDADANO'!$J$4:$J$600,1,'[1]ESCUESTA CIUDADANO'!$G$4:$G$600)
))</f>
        <v>0</v>
      </c>
      <c r="F34" s="32"/>
      <c r="G34" s="32"/>
      <c r="H34" s="32"/>
      <c r="I34" s="33">
        <f>IF(ISERROR(AVERAGEIF('[1]ESCUESTA CIUDADANO'!$J$4:$J$600,2,'[1]ESCUESTA CIUDADANO'!$G$4:$G$600)
),0,(AVERAGEIF('[1]ESCUESTA CIUDADANO'!$J$4:$J$600,2,'[1]ESCUESTA CIUDADANO'!$G$4:$G$600)
))</f>
        <v>0</v>
      </c>
      <c r="J34" s="34"/>
      <c r="K34" s="32"/>
      <c r="L34" s="32"/>
      <c r="M34" s="32"/>
      <c r="N34" s="33">
        <f>IF(ISERROR(AVERAGEIF('[1]ESCUESTA CIUDADANO'!$J$4:$J$600,3,'[1]ESCUESTA CIUDADANO'!$G$4:$G$600)
),0,(AVERAGEIF('[1]ESCUESTA CIUDADANO'!$J$4:$J$600,3,'[1]ESCUESTA CIUDADANO'!$G$4:$G$600)
))</f>
        <v>0</v>
      </c>
      <c r="O34" s="32"/>
      <c r="P34" s="32"/>
      <c r="Q34" s="32"/>
      <c r="R34" s="33">
        <f>IF(ISERROR(AVERAGEIF('[1]ESCUESTA CIUDADANO'!$J$4:$J$600,4,'[1]ESCUESTA CIUDADANO'!$G$4:$G$600)
),0,(AVERAGEIF('[1]ESCUESTA CIUDADANO'!$J$4:$J$600,4,'[1]ESCUESTA CIUDADANO'!$G$4:$G$600)
))</f>
        <v>0</v>
      </c>
      <c r="S34" s="34"/>
      <c r="T34" s="50">
        <f>IF((ISERROR(AVERAGE(B34:S34))),0,(AVERAGE(B34:S34)))</f>
        <v>0</v>
      </c>
    </row>
  </sheetData>
  <mergeCells count="2">
    <mergeCell ref="A1:T2"/>
    <mergeCell ref="A4:T4"/>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09375"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09375"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2019-04-16T06:44:56Z</dcterms:modified>
</cp:coreProperties>
</file>