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127"/>
  <workbookPr defaultThemeVersion="124226"/>
  <mc:AlternateContent xmlns:mc="http://schemas.openxmlformats.org/markup-compatibility/2006">
    <mc:Choice Requires="x15">
      <x15ac:absPath xmlns:x15ac="http://schemas.microsoft.com/office/spreadsheetml/2010/11/ac" url="C:\Users\Chus\Desktop\"/>
    </mc:Choice>
  </mc:AlternateContent>
  <xr:revisionPtr revIDLastSave="0" documentId="8_{668C72BF-1FB0-48E1-8DD2-AD88658B38FB}" xr6:coauthVersionLast="45" xr6:coauthVersionMax="45" xr10:uidLastSave="{00000000-0000-0000-0000-000000000000}"/>
  <bookViews>
    <workbookView xWindow="780" yWindow="780" windowWidth="15375" windowHeight="7875" activeTab="3" xr2:uid="{00000000-000D-0000-FFFF-FFFF00000000}"/>
  </bookViews>
  <sheets>
    <sheet name="1º TRIM 2019" sheetId="1" r:id="rId1"/>
    <sheet name="2º TRIM 2019" sheetId="7" r:id="rId2"/>
    <sheet name=" 3º TRIM 2019" sheetId="8" r:id="rId3"/>
    <sheet name="4º TRIM 2019" sheetId="11" r:id="rId4"/>
  </sheets>
  <definedNames>
    <definedName name="_xlnm._FilterDatabase" localSheetId="2" hidden="1">' 3º TRIM 2019'!$M$1:$M$79</definedName>
    <definedName name="_xlnm._FilterDatabase" localSheetId="0" hidden="1">'1º TRIM 2019'!$M$1:$M$184</definedName>
    <definedName name="_xlnm._FilterDatabase" localSheetId="1" hidden="1">'2º TRIM 2019'!$M$1:$M$68</definedName>
    <definedName name="_xlnm.Print_Area" localSheetId="2">' 3º TRIM 2019'!$A$1:$R$22</definedName>
    <definedName name="_xlnm.Print_Area" localSheetId="0">'1º TRIM 2019'!$A$1:$R$22</definedName>
    <definedName name="_xlnm.Print_Area" localSheetId="1">'2º TRIM 2019'!$A$1:$R$22</definedName>
    <definedName name="_xlnm.Print_Area" localSheetId="3">'4º TRIM 2019'!$A$1:$S$95</definedName>
    <definedName name="_xlnm.Print_Titles" localSheetId="2">' 3º TRIM 2019'!$1:$1</definedName>
    <definedName name="_xlnm.Print_Titles" localSheetId="0">'1º TRIM 2019'!$1:$1</definedName>
    <definedName name="_xlnm.Print_Titles" localSheetId="1">'2º TRIM 2019'!$1:$1</definedName>
    <definedName name="_xlnm.Print_Titles" localSheetId="3">'4º TRIM 2019'!$1:$1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3" i="11" l="1"/>
  <c r="J3" i="11"/>
  <c r="G4" i="11"/>
  <c r="J4" i="11"/>
  <c r="G5" i="11"/>
  <c r="J5" i="11"/>
  <c r="G6" i="11"/>
  <c r="J6" i="11"/>
  <c r="G7" i="11"/>
  <c r="J7" i="11"/>
  <c r="G8" i="11"/>
  <c r="J8" i="11"/>
  <c r="G9" i="11"/>
  <c r="J9" i="11"/>
  <c r="G10" i="11"/>
  <c r="J10" i="11"/>
  <c r="G11" i="11"/>
  <c r="J11" i="11"/>
  <c r="G12" i="11"/>
  <c r="J12" i="11"/>
  <c r="G13" i="11"/>
  <c r="J13" i="11"/>
  <c r="G14" i="11"/>
  <c r="J14" i="11"/>
  <c r="G15" i="11"/>
  <c r="J15" i="11"/>
  <c r="G16" i="11"/>
  <c r="J16" i="11"/>
  <c r="G17" i="11"/>
  <c r="J17" i="11"/>
  <c r="G18" i="11"/>
  <c r="J18" i="11"/>
  <c r="G19" i="11"/>
  <c r="J19" i="11"/>
  <c r="G20" i="11"/>
  <c r="J20" i="11"/>
  <c r="G21" i="11"/>
  <c r="J21" i="11"/>
  <c r="G22" i="11"/>
  <c r="J22" i="11"/>
  <c r="G23" i="11"/>
  <c r="J23" i="11"/>
  <c r="G24" i="11"/>
  <c r="J24" i="11"/>
  <c r="G25" i="11"/>
  <c r="J25" i="11"/>
  <c r="G26" i="11"/>
  <c r="J26" i="11"/>
  <c r="G27" i="11"/>
  <c r="J27" i="11"/>
  <c r="G28" i="11"/>
  <c r="J28" i="11"/>
  <c r="G29" i="11"/>
  <c r="J29" i="11"/>
  <c r="G30" i="11"/>
  <c r="J30" i="11"/>
  <c r="G31" i="11"/>
  <c r="J31" i="11"/>
  <c r="G32" i="11"/>
  <c r="J32" i="11"/>
  <c r="G33" i="11"/>
  <c r="J33" i="11"/>
  <c r="G34" i="11"/>
  <c r="J34" i="11"/>
  <c r="G35" i="11"/>
  <c r="J35" i="11"/>
  <c r="G36" i="11"/>
  <c r="J36" i="11"/>
  <c r="G37" i="11"/>
  <c r="J37" i="11"/>
  <c r="G38" i="11"/>
  <c r="J38" i="11"/>
  <c r="G39" i="11"/>
  <c r="J39" i="11"/>
  <c r="G40" i="11"/>
  <c r="J40" i="11"/>
  <c r="G41" i="11"/>
  <c r="J41" i="11"/>
  <c r="G42" i="11"/>
  <c r="J42" i="11"/>
  <c r="G43" i="11"/>
  <c r="J43" i="11"/>
  <c r="G44" i="11"/>
  <c r="J44" i="11"/>
  <c r="G45" i="11"/>
  <c r="J45" i="11"/>
  <c r="G46" i="11"/>
  <c r="J46" i="11"/>
  <c r="G47" i="11"/>
  <c r="J47" i="11"/>
  <c r="G48" i="11"/>
  <c r="J48" i="11"/>
  <c r="G49" i="11"/>
  <c r="J49" i="11"/>
  <c r="G50" i="11"/>
  <c r="J50" i="11"/>
  <c r="G51" i="11"/>
  <c r="J51" i="11"/>
  <c r="G52" i="11"/>
  <c r="J52" i="11"/>
  <c r="G53" i="11"/>
  <c r="J53" i="11"/>
  <c r="G54" i="11"/>
  <c r="J54" i="11"/>
  <c r="G55" i="11"/>
  <c r="J55" i="11"/>
  <c r="G56" i="11"/>
  <c r="J56" i="11"/>
  <c r="G57" i="11"/>
  <c r="J57" i="11"/>
  <c r="G58" i="11"/>
  <c r="J58" i="11"/>
  <c r="G59" i="11"/>
  <c r="J59" i="11"/>
  <c r="G60" i="11"/>
  <c r="J60" i="11"/>
  <c r="G61" i="11"/>
  <c r="J61" i="11"/>
  <c r="G62" i="11"/>
  <c r="J62" i="11"/>
  <c r="G63" i="11"/>
  <c r="J63" i="11"/>
  <c r="G64" i="11"/>
  <c r="J64" i="11"/>
  <c r="G65" i="11"/>
  <c r="J65" i="11"/>
  <c r="G66" i="11"/>
  <c r="J66" i="11"/>
  <c r="G67" i="11"/>
  <c r="J67" i="11"/>
  <c r="G68" i="11"/>
  <c r="J68" i="11"/>
  <c r="G69" i="11"/>
  <c r="J69" i="11"/>
  <c r="G70" i="11"/>
  <c r="J70" i="11"/>
  <c r="G71" i="11"/>
  <c r="J71" i="11"/>
  <c r="G72" i="11"/>
  <c r="J72" i="11"/>
  <c r="G73" i="11"/>
  <c r="J73" i="11"/>
  <c r="G74" i="11"/>
  <c r="J74" i="11"/>
  <c r="G75" i="11"/>
  <c r="J75" i="11"/>
  <c r="G76" i="11"/>
  <c r="J76" i="11"/>
  <c r="G77" i="11"/>
  <c r="J77" i="11"/>
  <c r="G78" i="11"/>
  <c r="J78" i="11"/>
  <c r="G79" i="11"/>
  <c r="J79" i="11"/>
  <c r="G80" i="11"/>
  <c r="J80" i="11"/>
  <c r="G81" i="11"/>
  <c r="J81" i="11"/>
  <c r="G82" i="11"/>
  <c r="J82" i="11"/>
  <c r="G83" i="11"/>
  <c r="J83" i="11"/>
  <c r="G84" i="11"/>
  <c r="J84" i="11"/>
  <c r="G85" i="11"/>
  <c r="J85" i="11"/>
  <c r="G86" i="11"/>
  <c r="J86" i="11"/>
  <c r="G87" i="11"/>
  <c r="J87" i="11"/>
  <c r="G88" i="11"/>
  <c r="J88" i="11"/>
  <c r="G89" i="11"/>
  <c r="J89" i="11"/>
  <c r="G90" i="11"/>
  <c r="J90" i="11"/>
  <c r="G91" i="11"/>
  <c r="J91" i="11"/>
  <c r="G92" i="11"/>
  <c r="J92" i="11"/>
  <c r="G93" i="11"/>
  <c r="J93" i="11"/>
  <c r="G94" i="11"/>
  <c r="J94" i="11"/>
  <c r="G95" i="11"/>
  <c r="J95" i="11"/>
  <c r="G2" i="8"/>
  <c r="J2" i="8"/>
  <c r="G3" i="8"/>
  <c r="J3" i="8"/>
  <c r="G5" i="8"/>
  <c r="J5" i="8"/>
  <c r="G7" i="8"/>
  <c r="J7" i="8"/>
  <c r="G9" i="8"/>
  <c r="J9" i="8"/>
  <c r="G11" i="8"/>
  <c r="J11" i="8"/>
  <c r="G12" i="8"/>
  <c r="J12" i="8"/>
  <c r="G14" i="8"/>
  <c r="J14" i="8"/>
  <c r="G15" i="8"/>
  <c r="J15" i="8"/>
  <c r="G13" i="8"/>
  <c r="J13" i="8"/>
  <c r="G16" i="8"/>
  <c r="J16" i="8"/>
  <c r="G17" i="8"/>
  <c r="J17" i="8"/>
  <c r="G18" i="8"/>
  <c r="J18" i="8"/>
  <c r="G19" i="8"/>
  <c r="J19" i="8"/>
  <c r="G21" i="8"/>
  <c r="J21" i="8"/>
  <c r="G22" i="8"/>
  <c r="J22" i="8"/>
  <c r="G23" i="8"/>
  <c r="J23" i="8"/>
  <c r="G24" i="8"/>
  <c r="J24" i="8"/>
  <c r="G25" i="8"/>
  <c r="J25" i="8"/>
  <c r="G26" i="8"/>
  <c r="J26" i="8"/>
  <c r="G27" i="8"/>
  <c r="J27" i="8"/>
  <c r="G28" i="8"/>
  <c r="J28" i="8"/>
  <c r="G29" i="8"/>
  <c r="J29" i="8"/>
  <c r="G32" i="8"/>
  <c r="J32" i="8"/>
  <c r="G33" i="8"/>
  <c r="J33" i="8"/>
  <c r="G34" i="8"/>
  <c r="J34" i="8"/>
  <c r="G35" i="8"/>
  <c r="J35" i="8"/>
  <c r="G36" i="8"/>
  <c r="J36" i="8"/>
  <c r="G37" i="8"/>
  <c r="J37" i="8"/>
  <c r="G38" i="8"/>
  <c r="J38" i="8"/>
  <c r="G39" i="8"/>
  <c r="J39" i="8"/>
  <c r="G44" i="8"/>
  <c r="J44" i="8"/>
  <c r="G45" i="8"/>
  <c r="J45" i="8"/>
  <c r="G46" i="8"/>
  <c r="J46" i="8"/>
  <c r="G47" i="8"/>
  <c r="J47" i="8"/>
  <c r="G49" i="8"/>
  <c r="J49" i="8"/>
  <c r="G50" i="8"/>
  <c r="J50" i="8"/>
  <c r="G40" i="8"/>
  <c r="J40" i="8"/>
  <c r="G52" i="8"/>
  <c r="J52" i="8"/>
  <c r="G53" i="8"/>
  <c r="J53" i="8"/>
  <c r="G54" i="8"/>
  <c r="J54" i="8"/>
  <c r="G55" i="8"/>
  <c r="J55" i="8"/>
  <c r="G56" i="8"/>
  <c r="J56" i="8"/>
  <c r="G57" i="8"/>
  <c r="J57" i="8"/>
  <c r="G58" i="8"/>
  <c r="J58" i="8"/>
  <c r="G59" i="8"/>
  <c r="J59" i="8"/>
  <c r="G60" i="8"/>
  <c r="J60" i="8"/>
  <c r="G61" i="8"/>
  <c r="J61" i="8"/>
  <c r="G62" i="8"/>
  <c r="J62" i="8"/>
  <c r="G63" i="8"/>
  <c r="J63" i="8"/>
  <c r="G64" i="8"/>
  <c r="J64" i="8"/>
  <c r="G65" i="8"/>
  <c r="J65" i="8"/>
  <c r="G66" i="8"/>
  <c r="J66" i="8"/>
  <c r="G67" i="8"/>
  <c r="J67" i="8"/>
  <c r="G68" i="8"/>
  <c r="J68" i="8"/>
  <c r="G69" i="8"/>
  <c r="J69" i="8"/>
  <c r="G70" i="8"/>
  <c r="J70" i="8"/>
  <c r="G71" i="8"/>
  <c r="J71" i="8"/>
  <c r="G72" i="8"/>
  <c r="J72" i="8"/>
  <c r="G73" i="8"/>
  <c r="J73" i="8"/>
  <c r="G74" i="8"/>
  <c r="J74" i="8"/>
  <c r="G75" i="8"/>
  <c r="J75" i="8"/>
  <c r="G76" i="8"/>
  <c r="J76" i="8"/>
  <c r="G77" i="8"/>
  <c r="J77" i="8"/>
  <c r="G30" i="8"/>
  <c r="J30" i="8"/>
  <c r="G31" i="8"/>
  <c r="J31" i="8"/>
  <c r="G20" i="8"/>
  <c r="J20" i="8"/>
  <c r="G6" i="8"/>
  <c r="J6" i="8"/>
  <c r="G8" i="8"/>
  <c r="J8" i="8"/>
  <c r="G79" i="8"/>
  <c r="J79" i="8"/>
  <c r="G51" i="8"/>
  <c r="J51" i="8"/>
  <c r="G41" i="8"/>
  <c r="J41" i="8"/>
  <c r="G10" i="8"/>
  <c r="J10" i="8"/>
  <c r="G4" i="8"/>
  <c r="J4" i="8"/>
  <c r="G2" i="7" l="1"/>
  <c r="J2" i="7"/>
  <c r="G3" i="7"/>
  <c r="J3" i="7"/>
  <c r="G6" i="7"/>
  <c r="J6" i="7"/>
  <c r="G7" i="7"/>
  <c r="J7" i="7"/>
  <c r="G8" i="7"/>
  <c r="J8" i="7"/>
  <c r="G13" i="7"/>
  <c r="J13" i="7"/>
  <c r="G17" i="7"/>
  <c r="J17" i="7"/>
  <c r="G20" i="7"/>
  <c r="J20" i="7"/>
  <c r="G21" i="7"/>
  <c r="J21" i="7"/>
  <c r="G23" i="7"/>
  <c r="J23" i="7"/>
  <c r="G24" i="7"/>
  <c r="J24" i="7"/>
  <c r="G25" i="7"/>
  <c r="J25" i="7"/>
  <c r="G26" i="7"/>
  <c r="J26" i="7"/>
  <c r="G27" i="7"/>
  <c r="J27" i="7"/>
  <c r="G28" i="7"/>
  <c r="J28" i="7"/>
  <c r="G30" i="7"/>
  <c r="J30" i="7"/>
  <c r="G31" i="7"/>
  <c r="J31" i="7"/>
  <c r="G32" i="7"/>
  <c r="J32" i="7"/>
  <c r="G33" i="7"/>
  <c r="J33" i="7"/>
  <c r="G34" i="7"/>
  <c r="J34" i="7"/>
  <c r="G35" i="7"/>
  <c r="J35" i="7"/>
  <c r="G36" i="7"/>
  <c r="J36" i="7"/>
  <c r="G37" i="7"/>
  <c r="J37" i="7"/>
  <c r="G38" i="7"/>
  <c r="J38" i="7"/>
  <c r="G39" i="7"/>
  <c r="J39" i="7"/>
  <c r="G40" i="7"/>
  <c r="J40" i="7"/>
  <c r="G41" i="7"/>
  <c r="J41" i="7"/>
  <c r="G42" i="7"/>
  <c r="J42" i="7"/>
  <c r="G43" i="7"/>
  <c r="J43" i="7"/>
  <c r="G44" i="7"/>
  <c r="J44" i="7"/>
  <c r="G47" i="7"/>
  <c r="J47" i="7"/>
  <c r="G49" i="7"/>
  <c r="J49" i="7"/>
  <c r="G50" i="7"/>
  <c r="J50" i="7"/>
  <c r="G51" i="7"/>
  <c r="J51" i="7"/>
  <c r="G52" i="7"/>
  <c r="J52" i="7"/>
  <c r="G53" i="7"/>
  <c r="J53" i="7"/>
  <c r="G54" i="7"/>
  <c r="J54" i="7"/>
  <c r="G55" i="7"/>
  <c r="J55" i="7"/>
  <c r="G56" i="7"/>
  <c r="J56" i="7"/>
  <c r="G57" i="7"/>
  <c r="J57" i="7"/>
  <c r="G58" i="7"/>
  <c r="J58" i="7"/>
  <c r="G59" i="7"/>
  <c r="J59" i="7"/>
  <c r="G60" i="7"/>
  <c r="J60" i="7"/>
  <c r="G61" i="7"/>
  <c r="J61" i="7"/>
  <c r="G62" i="7"/>
  <c r="J62" i="7"/>
  <c r="G63" i="7"/>
  <c r="J63" i="7"/>
  <c r="G64" i="7"/>
  <c r="J64" i="7"/>
  <c r="G65" i="7"/>
  <c r="J65" i="7"/>
  <c r="G66" i="7"/>
  <c r="J66" i="7"/>
  <c r="G29" i="7"/>
  <c r="J29" i="7"/>
  <c r="G45" i="7"/>
  <c r="J45" i="7"/>
  <c r="G19" i="7"/>
  <c r="J19" i="7"/>
  <c r="G11" i="7"/>
  <c r="J11" i="7"/>
  <c r="G12" i="7"/>
  <c r="J12" i="7"/>
  <c r="G4" i="7"/>
  <c r="J4" i="7"/>
  <c r="G48" i="7"/>
  <c r="J48" i="7"/>
  <c r="G22" i="7"/>
  <c r="J22" i="7"/>
  <c r="G18" i="7"/>
  <c r="J18" i="7"/>
  <c r="G67" i="7"/>
  <c r="J67" i="7"/>
  <c r="G68" i="7"/>
  <c r="J68" i="7"/>
  <c r="G5" i="7"/>
  <c r="J5" i="7"/>
  <c r="G14" i="7"/>
  <c r="J14" i="7"/>
  <c r="G15" i="7"/>
  <c r="J15" i="7"/>
  <c r="G16" i="7"/>
  <c r="J16" i="7"/>
  <c r="G10" i="7"/>
  <c r="J10" i="7"/>
  <c r="G9" i="7"/>
  <c r="J9" i="7"/>
  <c r="G46" i="7"/>
  <c r="J46" i="7"/>
  <c r="J9" i="1" l="1"/>
  <c r="G9" i="1"/>
  <c r="J89" i="1" l="1"/>
  <c r="J88" i="1"/>
  <c r="J98" i="1"/>
  <c r="J97" i="1"/>
  <c r="J96" i="1"/>
  <c r="J95" i="1"/>
  <c r="J94" i="1"/>
  <c r="J93" i="1"/>
  <c r="J92" i="1"/>
  <c r="J91" i="1"/>
  <c r="J87" i="1"/>
  <c r="J86" i="1"/>
  <c r="J64" i="1"/>
  <c r="J41" i="1"/>
  <c r="J32" i="1"/>
  <c r="J85" i="1"/>
  <c r="J84" i="1"/>
  <c r="J83" i="1"/>
  <c r="J82" i="1"/>
  <c r="J81" i="1"/>
  <c r="J80" i="1"/>
  <c r="J69" i="1"/>
  <c r="J63" i="1"/>
  <c r="J62" i="1"/>
  <c r="J61" i="1"/>
  <c r="J51" i="1"/>
  <c r="J40" i="1"/>
  <c r="J39" i="1"/>
  <c r="J38" i="1"/>
  <c r="J31" i="1"/>
  <c r="J30" i="1"/>
  <c r="J29" i="1"/>
  <c r="J28" i="1"/>
  <c r="J13" i="1"/>
  <c r="J12" i="1"/>
  <c r="J11" i="1"/>
  <c r="J10" i="1"/>
  <c r="J8" i="1"/>
  <c r="J47" i="1"/>
  <c r="J27" i="1"/>
  <c r="J26" i="1"/>
  <c r="J79" i="1"/>
  <c r="J78" i="1"/>
  <c r="J2" i="1"/>
  <c r="J77" i="1"/>
  <c r="J68" i="1"/>
  <c r="J67" i="1"/>
  <c r="J60" i="1"/>
  <c r="J59" i="1"/>
  <c r="J58" i="1"/>
  <c r="J57" i="1"/>
  <c r="J56" i="1"/>
  <c r="J50" i="1"/>
  <c r="J49" i="1"/>
  <c r="J46" i="1"/>
  <c r="J42" i="1"/>
  <c r="J35" i="1"/>
  <c r="J34" i="1"/>
  <c r="J25" i="1"/>
  <c r="J24" i="1"/>
  <c r="J23" i="1"/>
  <c r="J22" i="1"/>
  <c r="J21" i="1"/>
  <c r="J20" i="1"/>
  <c r="J7" i="1"/>
  <c r="J6" i="1"/>
  <c r="J76" i="1"/>
  <c r="J75" i="1"/>
  <c r="J90" i="1"/>
  <c r="J74" i="1"/>
  <c r="J55" i="1"/>
  <c r="J45" i="1"/>
  <c r="J37" i="1"/>
  <c r="J36" i="1"/>
  <c r="J19" i="1"/>
  <c r="J18" i="1"/>
  <c r="J33" i="1"/>
  <c r="J66" i="1"/>
  <c r="J65" i="1"/>
  <c r="J44" i="1"/>
  <c r="J43" i="1"/>
  <c r="J48" i="1"/>
  <c r="J16" i="1"/>
  <c r="J15" i="1"/>
  <c r="J5" i="1"/>
  <c r="G89" i="1"/>
  <c r="G88" i="1"/>
  <c r="G98" i="1"/>
  <c r="G97" i="1"/>
  <c r="G96" i="1"/>
  <c r="G95" i="1"/>
  <c r="G94" i="1"/>
  <c r="G93" i="1"/>
  <c r="G92" i="1"/>
  <c r="G91" i="1"/>
  <c r="G87" i="1"/>
  <c r="G86" i="1"/>
  <c r="G64" i="1"/>
  <c r="G41" i="1"/>
  <c r="G32" i="1"/>
  <c r="G85" i="1"/>
  <c r="G84" i="1"/>
  <c r="G83" i="1"/>
  <c r="G82" i="1"/>
  <c r="G81" i="1"/>
  <c r="G80" i="1"/>
  <c r="G69" i="1"/>
  <c r="G63" i="1"/>
  <c r="G62" i="1"/>
  <c r="G61" i="1"/>
  <c r="G51" i="1"/>
  <c r="G40" i="1"/>
  <c r="G39" i="1"/>
  <c r="G38" i="1"/>
  <c r="G31" i="1"/>
  <c r="G30" i="1"/>
  <c r="G29" i="1"/>
  <c r="G28" i="1"/>
  <c r="G13" i="1"/>
  <c r="G12" i="1"/>
  <c r="G11" i="1"/>
  <c r="G10" i="1"/>
  <c r="G8" i="1"/>
  <c r="G47" i="1"/>
  <c r="G27" i="1"/>
  <c r="G26" i="1"/>
  <c r="G79" i="1"/>
  <c r="G78" i="1"/>
  <c r="G2" i="1"/>
  <c r="G77" i="1"/>
  <c r="G68" i="1"/>
  <c r="G67" i="1"/>
  <c r="G60" i="1"/>
  <c r="G59" i="1"/>
  <c r="G58" i="1"/>
  <c r="G57" i="1"/>
  <c r="G56" i="1"/>
  <c r="G50" i="1"/>
  <c r="G49" i="1"/>
  <c r="G46" i="1"/>
  <c r="G42" i="1"/>
  <c r="G35" i="1"/>
  <c r="G34" i="1"/>
  <c r="G25" i="1"/>
  <c r="G24" i="1"/>
  <c r="G23" i="1"/>
  <c r="G22" i="1"/>
  <c r="G21" i="1"/>
  <c r="G20" i="1"/>
  <c r="G7" i="1"/>
  <c r="G6" i="1"/>
  <c r="G76" i="1"/>
  <c r="G75" i="1"/>
  <c r="G90" i="1"/>
  <c r="G74" i="1"/>
  <c r="G55" i="1"/>
  <c r="G45" i="1"/>
  <c r="G37" i="1"/>
  <c r="G36" i="1"/>
  <c r="G19" i="1"/>
  <c r="G18" i="1"/>
  <c r="G33" i="1"/>
  <c r="G66" i="1"/>
  <c r="G65" i="1"/>
  <c r="G44" i="1"/>
  <c r="G43" i="1"/>
  <c r="G48" i="1"/>
  <c r="G16" i="1"/>
  <c r="G15" i="1"/>
  <c r="G5" i="1"/>
</calcChain>
</file>

<file path=xl/sharedStrings.xml><?xml version="1.0" encoding="utf-8"?>
<sst xmlns="http://schemas.openxmlformats.org/spreadsheetml/2006/main" count="3236" uniqueCount="594">
  <si>
    <t>Objeto del contrato</t>
  </si>
  <si>
    <t>Año</t>
  </si>
  <si>
    <t>Trimestre</t>
  </si>
  <si>
    <t>Con número y sin punto de miles</t>
  </si>
  <si>
    <t>Nombre del adjudicatario</t>
  </si>
  <si>
    <t>Con número</t>
  </si>
  <si>
    <t>Sin puntos de miles y sin guiones</t>
  </si>
  <si>
    <t>Texto normal, con mayúscula inicial y resto en minúsculas, salvo nombre propio. Sin abreviaturas, salvo S.A, S.L o similares.</t>
  </si>
  <si>
    <t>Con número, sin punto de miles y sin símbolo de moneda</t>
  </si>
  <si>
    <t>Tipo contrato</t>
  </si>
  <si>
    <t>Texto normal, con mayúscula inicial y el resto en minúscula</t>
  </si>
  <si>
    <t xml:space="preserve">Siempre el mismo formato nº/aaaa </t>
  </si>
  <si>
    <t>Número decreto adjudicación</t>
  </si>
  <si>
    <t xml:space="preserve">IVA  </t>
  </si>
  <si>
    <t>Fecha adjudicación</t>
  </si>
  <si>
    <t>Petición de ofertas</t>
  </si>
  <si>
    <t>SI / NO</t>
  </si>
  <si>
    <t xml:space="preserve">Nacionalidad </t>
  </si>
  <si>
    <t>Formato fecha aa/aa/aaaa Fecha aprobación del gasto</t>
  </si>
  <si>
    <t>Entidad contratante</t>
  </si>
  <si>
    <t>Número referencia del contrato</t>
  </si>
  <si>
    <t>Nº expediente Formato nº/aaaa</t>
  </si>
  <si>
    <t>Duración (en meses)</t>
  </si>
  <si>
    <t>Precio de adjudicacion (sin IVA)</t>
  </si>
  <si>
    <t>IVA</t>
  </si>
  <si>
    <t>Importe de  licitación (sin IVA)</t>
  </si>
  <si>
    <t xml:space="preserve">Introducir ES, España, </t>
  </si>
  <si>
    <t>Fecha Publicidad de licitación</t>
  </si>
  <si>
    <t xml:space="preserve">SI / NO               En caso de ser SI, formato fecha aa/aa/aaaa </t>
  </si>
  <si>
    <t xml:space="preserve"> NIF adjudicatario</t>
  </si>
  <si>
    <t>Formato con nº y dos decimales con punto separación. Ej: (2.00 - 2 meses)</t>
  </si>
  <si>
    <t>Sogepima, s.a.</t>
  </si>
  <si>
    <t>Servicios</t>
  </si>
  <si>
    <t>Instalación de de Patch Cord para KIT EMV para pago con tarjeta bancaria.</t>
  </si>
  <si>
    <t>Cambio de ubicación de cartel de "SALIDA SOLO EN CASO DE EMERGENCIA", en puertas de emergencia de sótano -1, -2 y -3. Quitar de la pared y pegar sobre la propia puerta.</t>
  </si>
  <si>
    <t>Pago servicios de mensajería</t>
  </si>
  <si>
    <t>Prevencion de riesgos laborales</t>
  </si>
  <si>
    <t>Información de empresas</t>
  </si>
  <si>
    <t>Compra mandos y llaves de aparcamientos</t>
  </si>
  <si>
    <t>+ Reparación de línea de urinarios de aseo de planta semisótano, junto al vending. 
+ Están atascados y ya no funcionan los desatascos puntuales. Hay que rehacer las salidas de los desagües, desmontando sanitarios y picando en pared para sustituir los tubos.</t>
  </si>
  <si>
    <t>En cubierta de casetón de antena de telefonía, ala izquierda, rincón detrás del despacho de Méndez (ARROW):
+ Revisión de cara interna de enfoscado en peto de cubierta. Sanear en caso de que esté ahuecado.
+ Aplicación de impermeabilización POLYTECH de esa cara interna de enfoscado, desde arranque de PVC hasta coronación de peto.
+ Sellado juntas albardilla granito en ese rincón y sellado de muro cortina SIKAFLEX en esa zona.</t>
  </si>
  <si>
    <t>+ Reparación de pieza de aplacado de granito en lateral centro del torreón de climatización derecho.
+ La pieza se cayó y rompió. Sustitución.</t>
  </si>
  <si>
    <t>+ Reparación de pintura en paño de planta baja derecha entre ventanas 4 y 5 desde el fondo. Viene de una gotera de enfoscado de peto de cubierta, ya reparada. La pintura quedó pendiente.
+ Pintado de tubos de PVC de desagüe en línea de urinarios de planta Semisótano junto al vending.</t>
  </si>
  <si>
    <t>La celula de la puerta de salida del aparcamiento interior ha sido dañada. La puerta no funciona. Damos aviso al mantenedor</t>
  </si>
  <si>
    <t>+ Suministro e instalación de 2 tapas de arqueta reforzadas en interior de garaje. Medidas:
   - 80 x 80 cm
   - 70 x 70 cm
+ Resposición de sumidero roto.</t>
  </si>
  <si>
    <t>+ Reparación de acera y bolardo tras choque de vehículo con el mismo.
+ A tramitar con el seguro.</t>
  </si>
  <si>
    <t>+ Repaso y reparación de puertas RF de salidas de emergencia del edificio.
+ Repaso y reparación de cabinas de aseos de PSS, ambos lados.
+ Suministro e instalación de muelles en puertas de salida a escalera de emergencia en planta baja, 1, 2 y 3, en las dos alas.</t>
  </si>
  <si>
    <t>+ Sustitución de hoja de vidrio templado en prevestíbulo de acceso principal de edificio.
+ A tramitar con el seguro del Ayto.</t>
  </si>
  <si>
    <t>Revisar y reparar todas las salidas de emergencia del edificio.
Muelles, manetas, cerraderos, barras antipánico.</t>
  </si>
  <si>
    <t>Reparación de pestillos y pomos en cabinas de aseos de planta SS junto al vending.</t>
  </si>
  <si>
    <t>Reparar puerta de acceso a bloque a2 planta 2</t>
  </si>
  <si>
    <t xml:space="preserve">Limpieza de zonas comunes.
</t>
  </si>
  <si>
    <t>Suministro de 8 uds portarrollo PRO781C para duplicar el servicio de rollos de papel higienico en estos aseos. Sin instalación.
PRO781C - altura 380mm, capacidad 3 rollos, acabado brillante</t>
  </si>
  <si>
    <t>Se adjunta listado de incidencias observadas por conserjeria en la instalacion de fontaneria.</t>
  </si>
  <si>
    <t>Resolver incidencias detectadas en los aseos del edificio. 
Se adjunta el listado realizado por el servicio de conserjería</t>
  </si>
  <si>
    <t>+ Rehacer 3 líneas de urinarios atascadas, en planta 2 (A) y planta 0 (A y B).
+ Realizar con tubo de PVC de 70 mm de diámetro.</t>
  </si>
  <si>
    <t>+ Cambio de juntas de goma en 3 líneas de urinarios (P2 A y P0 A y B), por mal estado de las mismas.
+ Asociado a cambio de las 3 líneas, orden M19/07676.</t>
  </si>
  <si>
    <t>Se han despegado dos placas del revestimiento tipo linoleo en el vestivulo previo a las oficinas A - B de planta 2. Se encarga su pegado.</t>
  </si>
  <si>
    <t>Suministro de 2 uds. válvulas de tres vías y 2 uds. actuador de Johnson Controls solicitadas por los tecnicos de mantenimiento de Seromal (Climatización)</t>
  </si>
  <si>
    <t>Se solicita suministro de un equipo actuador para la compuerta del climatizador 8 a Johnson Controls.</t>
  </si>
  <si>
    <t>Suministro e instalacion de motor en puerta corredera del Apa. exterior de abonados que existe en el edificio TN9, por rotura del anterior equipo</t>
  </si>
  <si>
    <t>+ Reparación de mármol en escalera de bajada a PSS y en hall principal.
+ Reparación de rodapie en hall montacargas.</t>
  </si>
  <si>
    <t>Leroy Merlin ha arrendado las oficinas C-D-H de planta 3 en el edificio TN9. Se encargan los carteles de rotulacion para las puertas de acceso a las oficinas (2ud) y los carteles a colocar en el directorio del Hall Principal (3ud).
Para SGSE tambien se encargan los rotulos correspondientes. El tema estaba pendiente.
Rehacer la cabecera del directorio exterior por deterioro del anterior vinilo</t>
  </si>
  <si>
    <t>Se envia encargo de desatranco de elementos de fontanería observados en revision realizada por el servicio de conserjería.</t>
  </si>
  <si>
    <t>Reparación de incidencias de fontanería detectadas en ronda del servicio de conserjería.</t>
  </si>
  <si>
    <t>Se han despegado unas placas del revestimiento tipo linoleo en el vestivulo previo a las oficinas C - D de planta 4. Se encarga su pegado.
Tambien existe una placa de falso suelo en el mismo vestibulo que no esta bien soportada. Se encarga que la revisen y ajusten.</t>
  </si>
  <si>
    <t>Suministro de 9 ud. kit membrana válvula fluxor GEM y 6 ud. kit mecanismo válvula fluxo GEM según presupusto adjunto.</t>
  </si>
  <si>
    <t>Instalacion de portarrollos para papel higienico en planta 2 aseo señoras, mod A y mod B (8ud)</t>
  </si>
  <si>
    <t>Tras la revisión trimestral (3/4), el técnico de Assa Abloy recomienda sustituir el kit de escobillas y la correa.</t>
  </si>
  <si>
    <t>División de oficinas C-D-H y G, para la comercialización del espacio C-D-H por parte de Leroy Merlin.
Tabique de separación pladur, rematado a una cara.
Independizado eléctrico de las dos oficinas.</t>
  </si>
  <si>
    <t>Sellado de ventanas de Planta Acceso, módulo izquierdo.
El agua entra por el sellado hacia el interior de la oficina de INDRA.</t>
  </si>
  <si>
    <t>Pintado de tubos de PVC de líneas de desagües de urinarios (5 líneas de 5 y 2 líneas de 2), con pintura al esmalte color blanco.
Reparación de enlucido en escalera de bajada al garaje, módulo A, ahuecado y bufado.</t>
  </si>
  <si>
    <t>Sumisnitro de 1 ud. portallos de papel higiénico tipo doméstico de la marca JOFEL, modelo AF12000 en acero inoxidable satinado por rotura del anterior equipo.</t>
  </si>
  <si>
    <t>Suministro e instalación de equipos roto en el siste de control de accesos de la puerta de acceso al hall ascensores en PS-2</t>
  </si>
  <si>
    <t>Revisar y reparar el lector/cerradura de la puerta de acceso al hall de ascensores de la planta semisotano. No actúa.</t>
  </si>
  <si>
    <t>Enviamos orden de trabajo para revision del lector del sistema ELA de la puerta de acceso al hall de ascensores de PS-2. No funciona.</t>
  </si>
  <si>
    <t>Los interfonos en la entras y en la salida del apa. exterior no funcionan. No se puede comunicar. Revisar. 
Revisar la barrera de salida de este apa. pues recientemente (07/02/19) se quedo abierta.</t>
  </si>
  <si>
    <t>Suminsitro de 2 uds. de detector de CO para la instalacion de ventilacion del garaje. Uno para sutituir un detector averiado y el otro como acopio.</t>
  </si>
  <si>
    <t>Solicitamos suminsitro e instalación de retenedor de la instalacion PCI en la puerta de acceso a la oficina derecha de planta 3 por rotura del anterior equipo.</t>
  </si>
  <si>
    <t>Suninistro e instalación de la cabeza del retenedor de la puerta de acceso a la oficina izquierda de planta baja de la hoja izquierda. Las dimensiones del cuadrado que lo soporta es de 5,5x5,5 cm.</t>
  </si>
  <si>
    <t>+ Limpieza de toda la cubierta de plantas, arrancando de raíz.
+ Realizar en toda la cubierta, especialmente en los canales entre baldosas filtrón que puedan retener más humedad.</t>
  </si>
  <si>
    <t>+ Reparación de raja en impermeabilización de bancada del lado izquierdo, la que está más cerca del aparcmaiento trasero.
+ Tiene una raja de unos 15 cm. No filtra agua al interior pero conviene reparar para evitarlo.</t>
  </si>
  <si>
    <t>Se encarga la reparación de roturas de conductos de impulsion de la instalacion de climatización. Estas roturas se encuentran en los patinillos y son de dificil acceso:
P1 Patinillo derecho
P2-P3 Patinillo izquierdo</t>
  </si>
  <si>
    <t>En la revisión anual del equipo DESA, el técnico indica que la batería esta baja y que hay que sustituirla.La batería fue indralada en marzo 2017 por lo que tendria que durar hasta 2020 (3años).
Omega Cardio propone instalar una bateria nueva y reducir el importe en 1/3 para compensar el año de menos de la batería anterior.</t>
  </si>
  <si>
    <t>Se encarga el suminsitro y sustitucion de termo en P1 ASEO SEÑORAS por termo NOFER modelo SB50 en posicion horizontal o THERMOR GH PLUS 50, colocado en posición horizontal o similar, por rotura del anterior equipo.</t>
  </si>
  <si>
    <t>P2 aseo cablleros - cabina 1 izquierda, sistema de descarga averiado.
P2 aseo caballors - urinario 1 derecho, atascado desagüe. Desatascar y colocar rejilla para impedir que entre basura en el tubo de desagüe.</t>
  </si>
  <si>
    <t>La descarga de la cisterna de la 4ª cabina no funciona. Suministro y sustitucion.</t>
  </si>
  <si>
    <t>Suministro y sustitucion de jamba superior en la puerta de acceso al aseo de señoras de Planta 3. Recolocacion del muelle existente.</t>
  </si>
  <si>
    <t>Suministro e instalación de pestillo para ventana del aseo de caballeros de P1, por rotura del anterior equipo y la ventan queda abierta.</t>
  </si>
  <si>
    <t>Se encarga la reparacion de puertas según listado realizado por conserjería en revision.</t>
  </si>
  <si>
    <t>* P3 Puerta de acceso izquierda. Parece que el muelle no tiene suficiente fuerza. Revisadlo. 
* P3 Puerta de acceso derecha. Las hojas chocan con el selector y no termina de cerrar. Reajustad el selector de cierre.</t>
  </si>
  <si>
    <t>El cerradero de la puerta de acceso al hall de ascensores desde la escalera en planta 1 no funciona correctamente. Encargamos a cerrajero que lo revise y si fuera necesario lo sustituya.</t>
  </si>
  <si>
    <t>Reparación de elementos averiados en la red de riego, según listado en presupuesto adjunto.</t>
  </si>
  <si>
    <t>Reparación de gotera sobre local de Nemesio Rubio, zona central del local, proveniente de canalón que recorre local en toda su longitud.</t>
  </si>
  <si>
    <t>Reparación de tubo de acometida de fontanería que recorre techo de local de Merkal.
Goteo más o menos intermitente. Posible codo o tubo rajado.</t>
  </si>
  <si>
    <t>Impermeabilización de canalón de cubierta sobre local del Chateau Dax, junto a vidrio de fachada lateral, mediante Polytech, según pto. adjunto</t>
  </si>
  <si>
    <t>+ Limpieza de canalones de cubierta sobre los locales del nivel superior.
+ Realizar con la caída de la hoja.</t>
  </si>
  <si>
    <t>Enero 2019
Contenedor Fuencarral (Merkal)
+ Entrega y retirada de contenedor de basura.</t>
  </si>
  <si>
    <t>Enero 2019
Contenedor N-I (Iluminalia)
Entrega y retirada de contenedor de basura.</t>
  </si>
  <si>
    <t>Diciembre 2018
Complementaria
Contenedor N-I (Iluminalia)
Entrega y retirada de contenedor de basura.</t>
  </si>
  <si>
    <t>Diciembre 2018
Complementaria
Contenedor Fuencarral (Merkal)
Entrega y retirada de contenedor de basura.</t>
  </si>
  <si>
    <t>Febrero 19
Contenedor Fuencarral (Merkal)
Entrega y retirada de contenedor de basura.</t>
  </si>
  <si>
    <t>Febrero 19
Contenedor N-I (Iluminalia)
Entrega y retirada de contenedor de basura.</t>
  </si>
  <si>
    <t>Marzo 19
Contenedor Fuencarral (Merkal)
Entrega y retirada de contenedor de basura.</t>
  </si>
  <si>
    <t>Marzo 19
Contenedor N-I (Iluminalia)
Entrega y retirada de contenedor de basura.</t>
  </si>
  <si>
    <t>Reparación de puerta de acceso a edificio de oficinas. Está un poco vencida.</t>
  </si>
  <si>
    <t>Reparación de soporte de barrera de entrada al aparcamiento, golpeado por vehículo y caído al suelo.</t>
  </si>
  <si>
    <t>Reparación de grapa de sujección en barrera de entrada de vehìculos.</t>
  </si>
  <si>
    <t>Suministro y sustitucion de termo existente por otro de iguales caracteristicas, por rotura del anterior equipo.</t>
  </si>
  <si>
    <t>Leroy Merlin ha arrendado las oficinas C-D-H de planta 3 en el edificio TN9. Se encargan los carteles de rotulacion para las puertas de acceso a las oficinas (2ud) y los carteles a colocar en el directorio del Hall Principal (3ud).
Para SGSE tambien se encargan los rotulos correspondientes. El tema estaba pendiente.
Rehacer la cabecera del directorio exterior por deterioro del anterior vinilo.</t>
  </si>
  <si>
    <t>Suminitro y sustituion de termo en P4 MOD A aseo caballeros por rotura del anterior equipo.</t>
  </si>
  <si>
    <t>Se solicita a fontanero la reparacion de incidencias detectadas en aseos del edificio durante ronda de conserjeria. Se adjunta listado de incidencias.</t>
  </si>
  <si>
    <t>Suminitro e instalacion de PC en recepcion por rotura del anterior equipo.</t>
  </si>
  <si>
    <t>Aviso al reten desde el servicio de conserjería por problemas en el riego en la noche del 26 al 27 de febrero.</t>
  </si>
  <si>
    <t>Se encarga la adecuación de las incidencias de cerrajería observadas en el edificio TN9 tras la ronda realizada por el servicio de conserjería.</t>
  </si>
  <si>
    <t>Solucionar incidencias de cerrajería detectadas por el servicio de conserjería en el edificio TN9.</t>
  </si>
  <si>
    <t>Se solicita la sustitucion de la alcachofa del grifo del lavabo de minsuvalidos de la planta 1 por rotura del anterior equipo.</t>
  </si>
  <si>
    <t>Suminitro e instalacion de disco duro para PC de recepcion. El actual equipo se calienta por lo que el PC opera de forma lenta.</t>
  </si>
  <si>
    <t>La puerta de acceso a los almacenes de NN en planta SS, roza en el suelo. Revisar y reparar. 
La puerta de acceso al hall principal desde la parte trasera (acceso minusvalidos) en planta Baja, tambien roza. Revisar y reparar.</t>
  </si>
  <si>
    <t>0.03</t>
  </si>
  <si>
    <t>Auxer</t>
  </si>
  <si>
    <t>Equinsa</t>
  </si>
  <si>
    <t>NEO PUBLICIDAD</t>
  </si>
  <si>
    <t>MRW</t>
  </si>
  <si>
    <t>Quiron Prevencion</t>
  </si>
  <si>
    <t>Informa D&amp;B</t>
  </si>
  <si>
    <t>Ferretería Anta</t>
  </si>
  <si>
    <t>Gar Solution</t>
  </si>
  <si>
    <t>MO3</t>
  </si>
  <si>
    <t>Nelu Zama</t>
  </si>
  <si>
    <t>Portis</t>
  </si>
  <si>
    <t>Seromal</t>
  </si>
  <si>
    <t>Servimad</t>
  </si>
  <si>
    <t>Servincris</t>
  </si>
  <si>
    <t>Clece</t>
  </si>
  <si>
    <t>Johnson Controls</t>
  </si>
  <si>
    <t>Molplasa</t>
  </si>
  <si>
    <t>Proyectos Aco</t>
  </si>
  <si>
    <t>Saltoki</t>
  </si>
  <si>
    <t>SDM</t>
  </si>
  <si>
    <t>Assa Abloy</t>
  </si>
  <si>
    <t>Cyrasa</t>
  </si>
  <si>
    <t>Grupo FBR</t>
  </si>
  <si>
    <t>Omega Cardio</t>
  </si>
  <si>
    <t>Ilunion</t>
  </si>
  <si>
    <t>Solis</t>
  </si>
  <si>
    <t>B82851916</t>
  </si>
  <si>
    <t xml:space="preserve">B85786333 </t>
  </si>
  <si>
    <t xml:space="preserve">B83587899  </t>
  </si>
  <si>
    <t>B80315666</t>
  </si>
  <si>
    <t>B80315667</t>
  </si>
  <si>
    <t>B64076482</t>
  </si>
  <si>
    <t>B64076483</t>
  </si>
  <si>
    <t xml:space="preserve">A80192727 </t>
  </si>
  <si>
    <t xml:space="preserve">11757971A  </t>
  </si>
  <si>
    <t>B87790184</t>
  </si>
  <si>
    <t xml:space="preserve">B85500478 </t>
  </si>
  <si>
    <t>X5277680P</t>
  </si>
  <si>
    <t xml:space="preserve">B81724288 </t>
  </si>
  <si>
    <t>A28892339</t>
  </si>
  <si>
    <t>B82246331</t>
  </si>
  <si>
    <t xml:space="preserve">B82631110 </t>
  </si>
  <si>
    <t>A80364243</t>
  </si>
  <si>
    <t xml:space="preserve">B87790184 </t>
  </si>
  <si>
    <t>B79121612</t>
  </si>
  <si>
    <t xml:space="preserve">B84743988 </t>
  </si>
  <si>
    <t>B84743988</t>
  </si>
  <si>
    <t xml:space="preserve">A82825456  </t>
  </si>
  <si>
    <t xml:space="preserve">E82619420 </t>
  </si>
  <si>
    <t>A78958964</t>
  </si>
  <si>
    <t>B16275257</t>
  </si>
  <si>
    <t xml:space="preserve">8772367Y   </t>
  </si>
  <si>
    <t xml:space="preserve">B85882603 </t>
  </si>
  <si>
    <t xml:space="preserve">A79384525  </t>
  </si>
  <si>
    <t>A78962594</t>
  </si>
  <si>
    <t>España</t>
  </si>
  <si>
    <t>Servicio especial de refuerzo por evento de gran afluencia en el Centro de Arte el día 13/03/19.
Horario servicio: 19:30 - 21:30 (o salida de grueso de vehículos del aparcamiento)</t>
  </si>
  <si>
    <t>NO</t>
  </si>
  <si>
    <t>1/2019</t>
  </si>
  <si>
    <t>3/2019</t>
  </si>
  <si>
    <t>2/2019</t>
  </si>
  <si>
    <t>4/2019</t>
  </si>
  <si>
    <t xml:space="preserve">B99091696 </t>
  </si>
  <si>
    <t>Coloriuris</t>
  </si>
  <si>
    <t>Mantenimiento preventivo desfibrilador</t>
  </si>
  <si>
    <t>B85882603</t>
  </si>
  <si>
    <t>Mantenimiento puerta giratoria</t>
  </si>
  <si>
    <t>Suministro y mantenimiento de alfombra</t>
  </si>
  <si>
    <t>Elis Manomatic</t>
  </si>
  <si>
    <t xml:space="preserve">A08205056     </t>
  </si>
  <si>
    <t>Mantenimiento maquinas Centro de Arte</t>
  </si>
  <si>
    <t>B58836321</t>
  </si>
  <si>
    <t>SAGE SP, S. L.</t>
  </si>
  <si>
    <t>Programa informático contabilidad</t>
  </si>
  <si>
    <t>B84812841</t>
  </si>
  <si>
    <t>ESMA Telecomunicaciones y Consultoría, S. L.</t>
  </si>
  <si>
    <t>Protección de datos</t>
  </si>
  <si>
    <t>08772367Y</t>
  </si>
  <si>
    <t>Fabero Ruiz, José</t>
  </si>
  <si>
    <t>Protección contra incencios</t>
  </si>
  <si>
    <t>B78097797</t>
  </si>
  <si>
    <t>IESA</t>
  </si>
  <si>
    <t>Registro jornada laboral</t>
  </si>
  <si>
    <t>Obra</t>
  </si>
  <si>
    <t>A58141516</t>
  </si>
  <si>
    <t>Grupo Tesco, S. A.</t>
  </si>
  <si>
    <t>12 + 12</t>
  </si>
  <si>
    <t>Servicio limpieza zonas comunes</t>
  </si>
  <si>
    <t>Limpieza oficina Severo Ochoa, 45 - 2º A</t>
  </si>
  <si>
    <t>Clece, S: A.</t>
  </si>
  <si>
    <t>Servicio limpieza oficinas Sogepima, S: A.</t>
  </si>
  <si>
    <t>A58333261</t>
  </si>
  <si>
    <t>Vida Caixa, S. A.</t>
  </si>
  <si>
    <t>Seguro vida trabajadores</t>
  </si>
  <si>
    <t>B59310813</t>
  </si>
  <si>
    <t>Test Tecnología de Sistemas, S. L. U.</t>
  </si>
  <si>
    <t>Servicio y actualización de datos de mantenimiento</t>
  </si>
  <si>
    <t xml:space="preserve">B79121612 </t>
  </si>
  <si>
    <t>Johnson Controls España, S. L.</t>
  </si>
  <si>
    <t>Mantenimiento sistema de control de instalaciones</t>
  </si>
  <si>
    <t>B66398751</t>
  </si>
  <si>
    <t>Mas Legal Consultoria</t>
  </si>
  <si>
    <t>Asesoramiento fiscal, laboral y contable</t>
  </si>
  <si>
    <t xml:space="preserve">B28922490 </t>
  </si>
  <si>
    <t>San Martín</t>
  </si>
  <si>
    <t>Material de oficina</t>
  </si>
  <si>
    <t xml:space="preserve">B87247326 </t>
  </si>
  <si>
    <t>Caddo consulting</t>
  </si>
  <si>
    <t>Informe IVA</t>
  </si>
  <si>
    <t>11757971A</t>
  </si>
  <si>
    <t>Compra mandos aparcamiento Alcobendas 2000</t>
  </si>
  <si>
    <t>Compra llaves aparcamiento Alcobendas 2000</t>
  </si>
  <si>
    <t xml:space="preserve">B28279511 </t>
  </si>
  <si>
    <t>Kalamazoo</t>
  </si>
  <si>
    <t>Quirón Prevención</t>
  </si>
  <si>
    <t>Solís</t>
  </si>
  <si>
    <t>MAYO 19
Contenedor Fuencarral (Merkal)
+ Entrega y retirada de contenedor de basura.</t>
  </si>
  <si>
    <t>MAYO 19
Contenedor N-I (Iluminalia)
+ Entrega y retirada de contenedor de basura.</t>
  </si>
  <si>
    <t>31/05/2019</t>
  </si>
  <si>
    <t xml:space="preserve">A78962594 </t>
  </si>
  <si>
    <t>30/04/2019</t>
  </si>
  <si>
    <t>ABRIL 19
Contenedor Fuencarral (Merkal)
+ Entrega y retirada de contenedor de basura.</t>
  </si>
  <si>
    <t>ABRIL 19
Contenedor N-I (Iluminalia)
+ Entrega y retirada de contenedor de basura.</t>
  </si>
  <si>
    <t>Reparación de puerta metálica de acceso a trastero.
Descolgar puerta para ajustar y cuadrar  bisagras.
Ajuste de hoja, engrase de bisagras y montaje de todo el sistema</t>
  </si>
  <si>
    <t>Reviar y adecuar incidencias detectada en puertas del edificio TN9 tras la ronda y listado que ha realizado el servicio de conserjería.</t>
  </si>
  <si>
    <t>17/06/2019</t>
  </si>
  <si>
    <t>Los tiradores de la puerta de acceso principal al edificio T2 estan dando porblemas. El servicio de conserjeria tiene acuñada la puerta. Avisamos al cerrajero para que revise y repare los tiradores de esta puerta.</t>
  </si>
  <si>
    <t>El cerco de la puerta esta descuadrado y no abrer bien. Avisamos a cerrajero para que repare la puerta. Es via de evacuacion.</t>
  </si>
  <si>
    <t>20/05/2019</t>
  </si>
  <si>
    <t>Reparar maneta en puerta de acceso a los trasteros del bloque A3. No actua</t>
  </si>
  <si>
    <t>24/05/2019</t>
  </si>
  <si>
    <t>PB puerta de acceso al hall principal desde parte trasera. Barra antipático no funciona bien.
P3 puerta aseo minusválidos. Resbalón. No actúa bien. Ayer se quedaron encerrados.
P2 puerta acceso núcleo de aseos. Resbalón. No actúa.</t>
  </si>
  <si>
    <t>Reparar incidencias de cerrajería detectadas en ronda del servicio de conserjería.</t>
  </si>
  <si>
    <t>15/04/2019</t>
  </si>
  <si>
    <t>El servicio de conserjería ha realizado listado de incidencias observadas en el edificio. Enviamos orden de trabajo al cerrajero</t>
  </si>
  <si>
    <t>01/04/2019</t>
  </si>
  <si>
    <t>La puerta de emergencia izquierda en fachada (P BAJA), roza en el suelo. 
Se encarga su reparación</t>
  </si>
  <si>
    <t>12/04/2019</t>
  </si>
  <si>
    <t>+ Sustitución de puerta de cabina de aseo de señoras de PSS junto al vending.
+ La actual está rota, le falta una bisagra e hinchada en zona inferior. No se puede reparar.</t>
  </si>
  <si>
    <t>14/04/2019</t>
  </si>
  <si>
    <t>+ Suministro y montaje de puerta acústica de 31 dB en salida de emergencia de MKD.</t>
  </si>
  <si>
    <t>02/04/2019</t>
  </si>
  <si>
    <t>+ Sustitución de sumidero junto a acera, en coronación de rampa de aparcamiento exterior.
+ Está rajado, produciendo entrada de agua al interior del aula 8 de ARROW de PSS.</t>
  </si>
  <si>
    <t>A82825456</t>
  </si>
  <si>
    <t>25/05/2019</t>
  </si>
  <si>
    <t>Suministro de 6ud. Kit membrana válvula fluxor GEM y 6 ud. kit mecanismo válvula fluxo GEM según presupusto adjunto.</t>
  </si>
  <si>
    <t>25/06/2019</t>
  </si>
  <si>
    <t>Urinario atascado en aseo de caballeros de planta baja en el edificio TS19. Damos aviso a fontanero</t>
  </si>
  <si>
    <t>11/06/2019</t>
  </si>
  <si>
    <t>Reparacion de incidencias detectadas en fontaneria tras revision de aseos realizada por el servicio de conserjería.</t>
  </si>
  <si>
    <t>En el aseo de caballeros de P2 el toton del sistema de descarga del WC de la primera cabina esta roto. Avisamos al fontanero para su sutitucion.</t>
  </si>
  <si>
    <t>Se encarga sellar los pies de las 4 ud WC del aseo de señoras de planta baja. Se detecta mal olor en dicho aseo y algunos pies de WC estan sueltos</t>
  </si>
  <si>
    <t>Se envia encargo de reparacion a fontanero de las incidencias observadas por el servicio de conserjeria en los aseos del edificio.</t>
  </si>
  <si>
    <t>+ Saneamiento de tubo de pvc en falso techo de la oficina F de planta 3 (LEROY) por filtraciones del tubo. Retirar tramo y meter injerto nuevo.
+ Retirada de clip de desagüe despegado en oficinas de planta 1 (INDRA) y tubo de desagüe, por filtraciones.</t>
  </si>
  <si>
    <t>WC en aseo de señoras de mod A de planta semisotano acceso no corta. Revisad. En el edificio TN9 tienen acopiadas piezas de sustitución (carretes y membranas).</t>
  </si>
  <si>
    <t>Planta 3 mod B cablleros - 2º urinario atascado
Planta 3 mod A caballeros - 2º urinario, el fluxor no descarga bien</t>
  </si>
  <si>
    <t>06/05/2019</t>
  </si>
  <si>
    <t>Fluxómetros de WC – planta baja mod A aseo de señoras no corta. En el edificio tenemos piezas acopiadas de despiece: 3 carretes y 2 membranas. Solicitamos fontanero para su revisión y reparación.</t>
  </si>
  <si>
    <t>Reparacion de 7 fluxometros de WC rotos en el edificio. El material lo suministra Sogepima. Solo es necesario la mano de obra de fontanero</t>
  </si>
  <si>
    <t>Planta 3 aseo señoras última cabina con descarga de cisterna rota. Sustituir.</t>
  </si>
  <si>
    <t>Se avisa a fontanero por el atranco de una cabina WC en planta baja modulo B aseo señoras. Exiten problemas de olores</t>
  </si>
  <si>
    <t>Abrir huecos en paredes de vesitubulos de lo Local 8  Pl Semisotano, tirando parte del muro, desescombrar, tirar puerta, rematar techos con escayola y remate de paredes con yeso y pintura.
Para la comercializacion a la empresa SGSE</t>
  </si>
  <si>
    <t>+ Reparación de jardineras en línea de acera de plataforma superior.
+ Reparación de enfoscado en escalera de bajada a garaje interior (Workcenter) y pintado de los tres paramentos.</t>
  </si>
  <si>
    <t>+ En escalera de bajada al garaje, reparación de techo rajado en escalera y paramentos verticales abombados y ahuecados.</t>
  </si>
  <si>
    <t>A80768641</t>
  </si>
  <si>
    <t>03/06/2019</t>
  </si>
  <si>
    <t>Nos trasladan incidencia de ruido del portón. El mantenedor revisa la puerta y nos indica que se deben cambiar las dos ruedas del portón.</t>
  </si>
  <si>
    <t>+ Revisión y sellado de muro cortina en esquinazo de despacho de Méndez, (ARROW P3 IZQ), por entrada de agua con la última tormenta.</t>
  </si>
  <si>
    <t>14/05/2019</t>
  </si>
  <si>
    <t>+ Revisar y resellar desperfectos en muro cortina, por entrada de agua en despacho de Méndez y detrás del puesto de conserjería.</t>
  </si>
  <si>
    <t>+ Recolocar y sujetar pieza de piedra de aplacado de entrada principal, un poco vencida con riesgo de desprendimiento.</t>
  </si>
  <si>
    <t>24/04/2019</t>
  </si>
  <si>
    <t>+ Reparación de impermeabilización de canalón perimetral sobre local de Chateau D'Ax. Está perforado.</t>
  </si>
  <si>
    <t>+ Sellado de fachada lateral de local de Chateau D'Ax, por gotera. El vidrio tiene el sellado con la carpintería en estado deficiente en varias zonas.
+ Sellado de tornillería y "pellizcos" en la chapa de cubierta sobre local de Espacio Orgánico, bajo la bancada.</t>
  </si>
  <si>
    <t xml:space="preserve">A28791069 </t>
  </si>
  <si>
    <t>Kone</t>
  </si>
  <si>
    <t>+ Reparación de enlucido en paramento en interior de hueco de ascensores de módulo B, entre plantas Acceso-1, 1-2, y 2-3.
+ Se están desprendiendo trozos sobre la cabina. Urgente.</t>
  </si>
  <si>
    <t>25/04/2019</t>
  </si>
  <si>
    <t>Se solicita a KONE el suministro y colocacion de las identificacines del sistema braille que faltan en las botoneras interiores de los aparatos elevadores del edifcio TN9</t>
  </si>
  <si>
    <t>28/05/2019</t>
  </si>
  <si>
    <t>Suministro de dos sondas de temperatura para la instalacion BMS</t>
  </si>
  <si>
    <t>8772367Y</t>
  </si>
  <si>
    <t>Se encarga a Grupo FBR, mantenedor de la instalcion de PCI, la reparación de las averias detectadas en la centra 1.</t>
  </si>
  <si>
    <t>B85786333</t>
  </si>
  <si>
    <t>Se sustituye ventilador del cajero automatico del Centro de Arte</t>
  </si>
  <si>
    <t>+ Suministro de 4 cajas de 5.000 tickets de banda magnética
+ Suministro de papel térmico para cajero automático (12 rollos).</t>
  </si>
  <si>
    <t>B85599983</t>
  </si>
  <si>
    <t>Daniel Sacristán</t>
  </si>
  <si>
    <t>Revisión de instalación eléctrica en oficinas. La del psicólogo se queda la luz encendida todo el tiempo.</t>
  </si>
  <si>
    <t>+ Servicio de refuerzo a evento (concierto) del sábado 25 mayo.
+ Horario de prestación del servicio: 19h - 22h</t>
  </si>
  <si>
    <t>24/06/2019</t>
  </si>
  <si>
    <t>La puerta no se puede poner en marcha de forma correcta tras su parada por la activación de la central PCI. Se revisa por tecnico de ASSA ABLOY y nos facilita pto para sustituir:
Safety edge KDB-30 HOR.</t>
  </si>
  <si>
    <t>S. Solis, S. A.</t>
  </si>
  <si>
    <t>GestiÓn de residuos</t>
  </si>
  <si>
    <t>B84550821</t>
  </si>
  <si>
    <t>Camin instalaciones y montajes</t>
  </si>
  <si>
    <t>SÍ</t>
  </si>
  <si>
    <t>Adecuación a nuevo arrendamiento.
Para cumplimiento de normativa es necesario cambiar los cables de la acometida eléctrica a libres de halógenos.</t>
  </si>
  <si>
    <t xml:space="preserve">B88254768   </t>
  </si>
  <si>
    <t>Hardware Marketplace</t>
  </si>
  <si>
    <t>Compra candados</t>
  </si>
  <si>
    <t xml:space="preserve">07476070N </t>
  </si>
  <si>
    <t>Numeral</t>
  </si>
  <si>
    <t>Compra material informático</t>
  </si>
  <si>
    <t xml:space="preserve">E86379807 </t>
  </si>
  <si>
    <t>Ortega Martín Alcalde Notarios</t>
  </si>
  <si>
    <t>Gastos notaria</t>
  </si>
  <si>
    <t xml:space="preserve">B28922490  </t>
  </si>
  <si>
    <t>B85157790</t>
  </si>
  <si>
    <t>Unidad Editorial</t>
  </si>
  <si>
    <t>Inscripciones revistas</t>
  </si>
  <si>
    <t xml:space="preserve">11757971A </t>
  </si>
  <si>
    <t>Compra llaves aparcamiento</t>
  </si>
  <si>
    <t>Esma Telecomunicaciones</t>
  </si>
  <si>
    <t>Servicio Ley Protección de datos</t>
  </si>
  <si>
    <t>B28279511</t>
  </si>
  <si>
    <t>Suministro de tóner HP lj p1005/1006 negro - 2 unidades</t>
  </si>
  <si>
    <t xml:space="preserve">B81864084 </t>
  </si>
  <si>
    <t>Tecnocopy</t>
  </si>
  <si>
    <t>30/09/2019</t>
  </si>
  <si>
    <t>Septiembre 19
Contenedor N-I (Espacio Orgánico)
Entrega y retirada de contenedor de basura.</t>
  </si>
  <si>
    <t>Septiembre 19
Contenedor Fuencarral (Merkal)
Entrega y retirada de contenedor de basura.</t>
  </si>
  <si>
    <t>31/08/2019</t>
  </si>
  <si>
    <t>Agosto 19
Contenedor N-I (Espacio Orgánico)
Entrega y retirada de contenedor de basura.</t>
  </si>
  <si>
    <t>Agosto 19
Contenedor Fuencarral (Merkal)
Entrega y retirada de contenedor de basura.</t>
  </si>
  <si>
    <t>31/07/2019</t>
  </si>
  <si>
    <t>Julio 19
Contenedor N-I (Iluminalia)
Entrega y retirada de contenedor de basura.</t>
  </si>
  <si>
    <t>Julio 19
Contenedor Fuencarral (Merkal)
Entrega y retirada de contenedor de basura.</t>
  </si>
  <si>
    <t>B82631110</t>
  </si>
  <si>
    <t>12/08/2019</t>
  </si>
  <si>
    <t>Aprobado por el seguro su sustitución.
Suministro y colocación de vidrio según presupuesto de Servincris. De 30/05/19</t>
  </si>
  <si>
    <t>Fijación de barra tirador en puerta acceso bloque a2, planta intermedia.
Roza puerta de trastero a2-20.
Y reparar hoja izquierda de la misma puerta, que esta descolgada y roza en suelo.
Fijación de barra tirador en puerta de acceso a trasteros a3 (fondo).</t>
  </si>
  <si>
    <t>Abrir y colocar nuevo bombín en cuarto interior de local que anteriormente ocupaba Aki Bricolaje, para sacar a comercialización.</t>
  </si>
  <si>
    <t>Reparación de cerradero en puerta de acceso a oficinas p2a lado izquierdo.</t>
  </si>
  <si>
    <t>La puerta cortafuegos situada en planta semisótano no cierra bien debido a que el marco de la puerta está suelto en uno de los laterales.</t>
  </si>
  <si>
    <t>Rejilla de ventilación en local sótano -1 rotonda. Saneado de oxido por medios manuales de lamas y cercos. Aplicación de pintura de minio antioxiod y esmalte sintetico color gris</t>
  </si>
  <si>
    <t>Realizacion de trabajos varios: 
Reparación de puerta cancela acceso vestíbulo
Suministro y montaje de chapa perforada en puerta emergencia.
Limpieza y saneado de sumidero de acceso.</t>
  </si>
  <si>
    <t>Descubrir esquna de bancada en azotea para busqueda de humedad en azotea de edificio. Reparación de manta PVC mediante silicona liquida impermeabilizante. Retirada de esconbros a vertedero controlado</t>
  </si>
  <si>
    <t>Limpieza de cuarto electrico. Desmontaje de rack de fibra y bandejas metalicas para su traslado a contenedor</t>
  </si>
  <si>
    <t>Limpieza de restos de esconbro en cubierta y canalizaciones de desagües. Colocación de loas de hormigon y corte de las mismas para su adaptación.</t>
  </si>
  <si>
    <t>La hoja izq de la puerta de acceso al hall principal junto al mostrador de conserjería roza en el suelo.
Avisamos a empresa de cerrajería para que revise y repare la puerta</t>
  </si>
  <si>
    <t>05/07/2019</t>
  </si>
  <si>
    <t>En la planta 3 la puerta RF de acceso al núcleo de aseos tiene la cerradura rota. Se ha debido ir el muelle del resbalón y se engancha. Se encarga reparación</t>
  </si>
  <si>
    <t>18/07/2019</t>
  </si>
  <si>
    <t>Oficina de Avanzo - revisar y reparar compas de ventana practicable del muro contina.
Al abrir la ventana se queda trabado el compas y no se puede cerrar.</t>
  </si>
  <si>
    <t>04/07/2019</t>
  </si>
  <si>
    <t>La cerradura de acceso al local B3 en PSS no va bien. El resbalón de bloqueo no se queda fijo. 
Encargamos la reparación.</t>
  </si>
  <si>
    <t>Sellado de piezas horizontales de aplacado de granito sobre rejillas de ventilación de pss, lado derecho (local e1a y Mercedes).</t>
  </si>
  <si>
    <t>Reten clima y BT en edificio TN9 para cubrir elecciones a peticion de Indra</t>
  </si>
  <si>
    <t>30/08/2019</t>
  </si>
  <si>
    <t>102: Aviso policía local, reparar puerta de entrada edificio T-2</t>
  </si>
  <si>
    <t>05/09/2019</t>
  </si>
  <si>
    <t>Reparar fuga en colector de saneamiento encima de plaza 23 (factura 1/2)</t>
  </si>
  <si>
    <t>T4- Revision y reposicion de luces en Pasillos de trasteros A2 y A3 .</t>
  </si>
  <si>
    <t>Desatascar arqueta de saneamiento en garaje interior, junto a plaza nº 69. Se desborda el agua por fuera.</t>
  </si>
  <si>
    <t>28/08/2019</t>
  </si>
  <si>
    <t>Un conector del PC de control no funciona bien. Se encarga la sustitución del mismo</t>
  </si>
  <si>
    <t xml:space="preserve">A82825456   </t>
  </si>
  <si>
    <t>07/09/2019</t>
  </si>
  <si>
    <t>Suministro de 10uds. de equipos secamanos DUALFLOW PLUS M14A acabado en blanco de la marca MEDICLINICS (2/2) - Envian los 9 equipos que faltaban</t>
  </si>
  <si>
    <t>10/08/2019</t>
  </si>
  <si>
    <t>Suministro de 10uds. de equipos secamanos DUALFLOW PLUS M14A acabado en blanco de la marca MEDICLINICS (1/2) - Solo envian un equipo</t>
  </si>
  <si>
    <t>Se envia email de encargo a fontanero para reslover las incidencias de fonataneria detectadas por el servico de conserjeria en ronda rutinaria</t>
  </si>
  <si>
    <t>26/08/2019</t>
  </si>
  <si>
    <t>En la planta semisótano en el aseo de señoras la cuarta cabina tiene la descarga de la cisterna rota. 
Aviasamos a empresa de fontaneria para sustitución.</t>
  </si>
  <si>
    <t>12/07/2019</t>
  </si>
  <si>
    <t>Aseos de garaje - Sanear todos los aparatos sanitarios y dejarlos operativos.</t>
  </si>
  <si>
    <t>Listado de incidencias detectadas en los aseos del edificio TN9. Se da aviso de reparación a empresa de fontanería.</t>
  </si>
  <si>
    <t>Suministro e instalación de fuente de alimentación y pantalla para ordenador de control, por avería.</t>
  </si>
  <si>
    <t>B83587899</t>
  </si>
  <si>
    <t>Neo Publicidad</t>
  </si>
  <si>
    <t>23/09/2019</t>
  </si>
  <si>
    <t>Cartel para tapar agujeros de retirada de toalleros de papel en aseos y potenciar la reducción de consumo de papel.</t>
  </si>
  <si>
    <t>Pintar el canto y techo de voladizo del acceso principal del edificio TS19</t>
  </si>
  <si>
    <t>Reposicion e instalacion de techo tecnico caido en zona de vestibulo Local 8 semisotano.
Reposicion de suelo tecnico y de placas techo tecnico dañadas o sucias en resto del local, para la comercializacion del local a SGSE.</t>
  </si>
  <si>
    <t>Limpieza con Amoniaco y dos manos de pintura en tratgero A3-67 con fuerte olor a gasoil por filtracciones anteriores</t>
  </si>
  <si>
    <t>Suministro e instalación de un armario de dos puertas de 80 cm para almacenamiento de productos de limpieza de la oficina.</t>
  </si>
  <si>
    <t>06/09/2019</t>
  </si>
  <si>
    <t>Sanear y pintar el paramento de escalera que da acceso de la planta baja a la planta primera.</t>
  </si>
  <si>
    <t>27/08/2019</t>
  </si>
  <si>
    <t>+ Reparación de solado ahuecado y roto en vending de edificio.
+ Levantado de pavimento en mal estado y rellenado con mortero de cemento.</t>
  </si>
  <si>
    <t>La seta de seguridad de la puerta de salida de vehículos en planta sotano -1 está fallando y tiene que ser sustituida.</t>
  </si>
  <si>
    <t>02/09/2019</t>
  </si>
  <si>
    <t>Suministro y sustitucion de contactos de final de carrera y motor por averia de los anteriores equipos</t>
  </si>
  <si>
    <t>B85500478</t>
  </si>
  <si>
    <t>Impermeabilizar canalón de cubierta por fallo de la estanqueidad que ha originado filtración de agua en la tienda de Sofas.
Urge su reparación para evitar nuevas filtraciones con las siguientes lluvias.</t>
  </si>
  <si>
    <t xml:space="preserve">B85500478  </t>
  </si>
  <si>
    <t>Se han detectado distintas entradas de agua en el edificio. Revisamos con MO3 posibles entradas agua en zona de jardín. Encargamos abrir y sanear la zona junto al muro de cimentación.</t>
  </si>
  <si>
    <t>03/09/2019</t>
  </si>
  <si>
    <t>Enviamos encargo a MO3 para limpiar y revisar los sumideros existentes en la parte superior de la marquesina, para que conduzca el agua de forma adecuada y no rebose.</t>
  </si>
  <si>
    <t>23/08/2019</t>
  </si>
  <si>
    <t>Acera en entrada a Sofashop deteriorada con riesgo de tropezar la gente.</t>
  </si>
  <si>
    <t>Reparacion de embellecedor de display y luz de emergencia de cabina en ascensor TN9.</t>
  </si>
  <si>
    <t>Reparación según presupuesto de las deficiencias encontras en la instalación del ascensor en la revisión bienal obligatoria.</t>
  </si>
  <si>
    <t>25/07/2019</t>
  </si>
  <si>
    <t>16/07/2019</t>
  </si>
  <si>
    <t>El servicio de manteiminto de climatizacion nos solicita sonda de humedad de Johnson Controls para la UTA 8 por averia del anterior equipo.</t>
  </si>
  <si>
    <t>Suministro de termostato de la marca Johnson Controls para la instalacion de climatizacion por utilizacion de un equipo de reserva.</t>
  </si>
  <si>
    <t xml:space="preserve">B80503048 </t>
  </si>
  <si>
    <t>Jardiser</t>
  </si>
  <si>
    <t>Por rotura del anterior programador se solicita sustitucion del equipo.</t>
  </si>
  <si>
    <t>Instalaciones eléctricas Daniel Sacristán</t>
  </si>
  <si>
    <t>09/09/2019</t>
  </si>
  <si>
    <t>Instalacion de 10 ud de secamanos electricos tipo hands in en los aseos del edificio. Es necesario realizar la instalacion electrica de los equipos y soportarlos a la pared</t>
  </si>
  <si>
    <t xml:space="preserve">B87680872    </t>
  </si>
  <si>
    <t>Instalaciones David García Correa</t>
  </si>
  <si>
    <t>Adecuación para nuevo arrendamiento.
Chapado de puertas deterioradas p3 letra c-d</t>
  </si>
  <si>
    <t>Para nuevo arrendamiento:
Retirar y reciclar máquinas de aire acondicionado de anterior cpd</t>
  </si>
  <si>
    <t>11/07/2019</t>
  </si>
  <si>
    <t>Realización de los siguientes trabajos pendientes:
Cableado - comprobación de no tensión, timbrado de cables, corte. Dejar en falso techo y falso suelo. Recolocar cableado visto en canaleta. Retirada a falso techo de cables tv.
Corte de parte vista de tuberia de cobre. Dejar en falso techo con tapón.
Desagües de equipos a/a anteriores en falso suelo. Dejar bajo falso suelo con tapón. 3uds.</t>
  </si>
  <si>
    <t>A79384525</t>
  </si>
  <si>
    <t>Suministro y sustitucion de la válvula de corte general de la red de riego por rotura del anteriro equipo.</t>
  </si>
  <si>
    <t>División de ramal de riego en dos para solucionar problemas de presión en la instalación.</t>
  </si>
  <si>
    <t xml:space="preserve">A58141516  </t>
  </si>
  <si>
    <t>Grupo Tesco</t>
  </si>
  <si>
    <t>29/08/2019</t>
  </si>
  <si>
    <t>Se encarga la limpieza del interior de las rejillas-sumidero del edificio TS19, levantando la rejilla para eliminar barro, fango y resto de suciedad, puesto que en la ultima tormenta algunas no tragaban bien.
Rejilla-sumidero en el acceso de vehiculos del aparcamiento interior
Rejilla-sumidero en el acceso principal en la parte alta de las escaleras de acceso</t>
  </si>
  <si>
    <t xml:space="preserve">B87737573  </t>
  </si>
  <si>
    <t>Espacios integrales Eurovip</t>
  </si>
  <si>
    <t>02/08/2019</t>
  </si>
  <si>
    <t>Por deterioro y eliminación de un número similar es necesario el suministro de 10 sillas y 6 taburetes para el vending del edificio.</t>
  </si>
  <si>
    <t>B82790569</t>
  </si>
  <si>
    <t>DTC</t>
  </si>
  <si>
    <t>23/07/2019</t>
  </si>
  <si>
    <t>Suministro e instalacion de cámara integrada en el CCTV para el control del local J de planta sótano -1 destinado al vending.</t>
  </si>
  <si>
    <t xml:space="preserve">B82851916 </t>
  </si>
  <si>
    <t>Retirada de material sobrante de cubierta apilada en palé en zona de carga y descarga.</t>
  </si>
  <si>
    <t>B82041740</t>
  </si>
  <si>
    <t>Ascensores Express</t>
  </si>
  <si>
    <t>Reparación de defectos graves detectados en la Inspección Obligatoria bianual.
Según presupuestos y comparativo adjuntos.</t>
  </si>
  <si>
    <t xml:space="preserve">B84501675 </t>
  </si>
  <si>
    <t>Cesine</t>
  </si>
  <si>
    <t>B28922490</t>
  </si>
  <si>
    <t>San Martin</t>
  </si>
  <si>
    <t>SOLIS</t>
  </si>
  <si>
    <t>31/12/2019</t>
  </si>
  <si>
    <t>Contenedores Merkal
Diciembre 2019</t>
  </si>
  <si>
    <t>Diciembre 19
Contenedor Iluminalia
+ Entrega y retirada de contenedor de basura.</t>
  </si>
  <si>
    <t>30/11/2019</t>
  </si>
  <si>
    <t>Noviembre 19
Contenedor Iluminalia
+ Entrega y retirada de contenedor de basura.</t>
  </si>
  <si>
    <t>Contenedores Merkal
Noviembre 2019</t>
  </si>
  <si>
    <t>31/10/2019</t>
  </si>
  <si>
    <t>Octubre 19
Contenedor Iluminalia
+ Entrega y retirada de contenedor de basura.</t>
  </si>
  <si>
    <t>Contenedores Merkal
Octubre 2019</t>
  </si>
  <si>
    <t>24/12/2019</t>
  </si>
  <si>
    <t>Reparacion de remarches en accesorios de aseos y puertas de zonas comunes del edificio TN9.
Se adjunta le listado facilitado por el servicio de conserjería.</t>
  </si>
  <si>
    <t>Una de las albardillas de chapa de los petos de cubierta se ha soltado con el viento. Habría que recolocarla y comprobar el estado de sujección del resto de albardillas.</t>
  </si>
  <si>
    <t>28/11/2019</t>
  </si>
  <si>
    <t>El marco lateral se ha inchado en la parte baja y la puerta roza, no pudiendo cerrarse. Revisar y reparar.</t>
  </si>
  <si>
    <t>03/12/2019</t>
  </si>
  <si>
    <t>Instalación de tornillos para sujetar estanterias en la zona de fotocopiadora de Sogepima por indicaciones de responsable de la empresa que lleva el PRL.</t>
  </si>
  <si>
    <t>08/11/2019</t>
  </si>
  <si>
    <t>- Soldar pata de apoyo en valla de acceso a parking exterior de plataforma inferior.</t>
  </si>
  <si>
    <t>04/11/2019</t>
  </si>
  <si>
    <t>Suministro e instalacion de cerradero en puerta de acceso principal por rotura del anterior equipo</t>
  </si>
  <si>
    <t>07/11/2019</t>
  </si>
  <si>
    <t>Quitar cerradero electrónico de la puerta de la Nave 2 
Revisar y ajustar puerta de la Nave 1</t>
  </si>
  <si>
    <t>05/11/2019</t>
  </si>
  <si>
    <t>Adecuacion de incidenicas en puertas del edificio según listado adjunto</t>
  </si>
  <si>
    <t>27/11/2019</t>
  </si>
  <si>
    <t>Instalacion de portarrollos para papel higienico en aseos masculino y femenino de planta 3 mod B (7ud)</t>
  </si>
  <si>
    <t>15/11/2019</t>
  </si>
  <si>
    <t>Oficina de Avanzo - Revisar y reparar compas de ventana practicable del muro cortina.
Al abrir la ventana se queda trabado el compas y no se puede cerrar la ventana.</t>
  </si>
  <si>
    <t>25/10/2019</t>
  </si>
  <si>
    <t>Puerta de chapa de acceso a grupo de presión no cierra. Revisión y arreglo.</t>
  </si>
  <si>
    <t>17/10/2019</t>
  </si>
  <si>
    <t>Instalación en cabinas de aseos del edifico 68 ud. de dispensadores de papel higenico tipo industrial.</t>
  </si>
  <si>
    <t>Se encarga sanear y soldar codo de tubo en barandilla metálica de la escalera de salida trasera al aparcamiento exterior. El tubo afectado es el que se encuetra en la esquina de la escalera y el edificio, lateral dercho según bajamos.</t>
  </si>
  <si>
    <t>10/10/2019</t>
  </si>
  <si>
    <t xml:space="preserve">B82246331 </t>
  </si>
  <si>
    <t>Suministro y colocación de albardilla metálica en murete.</t>
  </si>
  <si>
    <t>02/10/2019</t>
  </si>
  <si>
    <t>- Soldar pata de apoyo en valla de acceso a parking exterior de plataforma inferior.
- Fijar agarre de puerta contra incendendios en planta sótano.</t>
  </si>
  <si>
    <t>La arqueta situada en la plaza 69 del parking subterráneo ha sufrido un atranco. Anexo Pocesa.</t>
  </si>
  <si>
    <t>Desatasco del sumidero situado en la cubierta del edificio. Sería el que está más cercano a la puerta de salida a la cubierta.</t>
  </si>
  <si>
    <t>En el aparcamiento subterráneo de ZI, una de las tapas de arqueta de hormigón está muy deteriorada por lo que habria que sustituirla.</t>
  </si>
  <si>
    <t>29/11/2019</t>
  </si>
  <si>
    <t>Retirar el soporte de las jardineras y apoyarlas directamente en el suelo. Retirada de los bolardos de la rampa de comunicación entre las dos plataformas de aparcamiento exterior y reinstauración del suelo preexistente.</t>
  </si>
  <si>
    <t>02/12/2019</t>
  </si>
  <si>
    <t>Colocación de espejo en salida de rampa y pintado de paso peatonal en la misma zona.</t>
  </si>
  <si>
    <t>En la rampa de acceso al garaje subterráneo, varias baldosas de punta de diamante está sueltas y/o partidas. Habría que sustituirlas y adherirlas al soporte.</t>
  </si>
  <si>
    <t>Las baldosas del pasillo exterior de acceso al edificio, en Avda. de la Ermita, están levantadas y sueltas. Habría que nivelar y adherir las baldosas al soporte.</t>
  </si>
  <si>
    <t>T4- Revisión de alumbrado y focos exteriores.
Revisar reloj de encendido de alumbrado.</t>
  </si>
  <si>
    <t>Fijación de rejilla de imbornal suelta en plataforma superior de aparcamiento exterior, junto a contenedor.</t>
  </si>
  <si>
    <t>La arqueta situada en la plaza 69 del parking subterráneo ha sufrido un atranco.</t>
  </si>
  <si>
    <t>La tapa de la arqueta de alumbrado en la plataforma superior de los aparcamientos exteriores se ha roto. Se encarga su sutitución.</t>
  </si>
  <si>
    <t>Sustitución de canaleta rota en acceso de rampa a garaje. La canaleta a sustituir es la situada en la parte superior de la rampa.</t>
  </si>
  <si>
    <t>TS19. Hundimiento de zona ajardinada exterior</t>
  </si>
  <si>
    <t>07/10/2019</t>
  </si>
  <si>
    <t>T4- Revision y reposicion de luces en zonas comunes (escaleras, baños, aseos ) de Bloques A1-A2-A3 y A4</t>
  </si>
  <si>
    <t>16/12/2019</t>
  </si>
  <si>
    <t>Revisar la cisterna de la 4ª cabina del aseo de señoras de planta 2. Parece que no funciona bien.</t>
  </si>
  <si>
    <t>Resolver incidencias de fontaneria que ha detectado el servicio de conserjería en ronda por el edificio</t>
  </si>
  <si>
    <t>26/11/2019</t>
  </si>
  <si>
    <t>Revisión del techo del garaje en las dos plantas por desprendimientos del revestimiento ignífugo la pasada semana.</t>
  </si>
  <si>
    <t>Juego cisterna :
Aseo señoras lado derecho sotano 1, no corta el agua.</t>
  </si>
  <si>
    <t>Se ha detectado filtracion de agua en aseo de minusvalidos planta baja. Proviene de aseo minusvalidos planta 1. Parece que la taza de wc no esta bien anclada o el mangueton no esta bien sujeto al desague. Se encaga la reparacion</t>
  </si>
  <si>
    <t>Reparación de termo instalado en febrero de 2018 que está goteando.</t>
  </si>
  <si>
    <t>21/10/2019</t>
  </si>
  <si>
    <t>Adecuacion de incidencias detectadas en aseos por el servicio de conserjeria. 
Se adjunta listado de incidencias</t>
  </si>
  <si>
    <t>Planta Tercera: cisterna inodoro de la tercera cabina en aseo de caballeros está averiada.
Planta Primera: Lavabo atascad en aseo de minusválidos.</t>
  </si>
  <si>
    <t>03/10/2019</t>
  </si>
  <si>
    <t>Varias incidencias adjuntos en documento adjunto.</t>
  </si>
  <si>
    <t>La cisterna de un uno de los inododoros del aseo de caballeros de la planta baja no carga.</t>
  </si>
  <si>
    <t>Colocación de tapa de inodoro en baño de planta garaje</t>
  </si>
  <si>
    <t>B81724288</t>
  </si>
  <si>
    <t>16/10/2019</t>
  </si>
  <si>
    <t>Puerta de garaje averiada.</t>
  </si>
  <si>
    <t>B85336667</t>
  </si>
  <si>
    <t>Pocesa</t>
  </si>
  <si>
    <t>14/10/2019</t>
  </si>
  <si>
    <t>Limpieza de saneamiento colgado en sotano-1 y red horizontal de saneamiento en sótano -2 con limpieza de arqueta de bombeo. Dicho encargo se bebe realizar en un viernes a partir de las 15h.</t>
  </si>
  <si>
    <t>G80472962</t>
  </si>
  <si>
    <t>Pinturas León</t>
  </si>
  <si>
    <t>04/12/2019</t>
  </si>
  <si>
    <t>Pintar en pintura plástica blanca los frentes de las dos escaleras en planta 0.</t>
  </si>
  <si>
    <t>Saneado y pintado de pasillos de zonas comunes en planta Semisótano, así como los vestíbulos de acceso a los aseos en todas las plantas.</t>
  </si>
  <si>
    <t xml:space="preserve">B83587899   </t>
  </si>
  <si>
    <t>18/12/2019</t>
  </si>
  <si>
    <t>Colocación de vinilo en espacate de Local Hanky, para tapar cristal roto y apoyo a comercializacion.</t>
  </si>
  <si>
    <t>21/11/2019</t>
  </si>
  <si>
    <t>Colocación de dos carteles de información de aluminio Dibón Impreso en formato A2 con abrazaderas metálicas en farolas de Rio Norte.</t>
  </si>
  <si>
    <t xml:space="preserve">X5277680P </t>
  </si>
  <si>
    <t>Picado y reposición de baldosa en acerado en entrada de "Cama &amp; Confort"</t>
  </si>
  <si>
    <t>09/12/2019</t>
  </si>
  <si>
    <t>Levantar solado. Realizar impermeabilización con recogida de agua a sumidero conducido a saneamiento del edificio. Incluye taladro en el forjado.</t>
  </si>
  <si>
    <t>Pintado y saneado del la humedad surgida en trasdosado de "pladur" en trastero de Tech Talents.</t>
  </si>
  <si>
    <t>Saneado y pintado de una mancha de humedad en lateral de ventana del local citado. La mancha está seca y según nos cmentan en visita lleva seca bastante tiempo, incluso despues de las últimas lluvias.</t>
  </si>
  <si>
    <t>Se encarga sanear y pintar los cuartos destinado cuarto de conserjes, a correos en planta semisotano acceso y paramento afectado en escalera de emergencia al aparcamiento.</t>
  </si>
  <si>
    <t>13/12/2019</t>
  </si>
  <si>
    <t>+ Limpieza y retirada de hojas secas y otros residuos que pueda haber en los canalones y sumideros de la cubierta.</t>
  </si>
  <si>
    <t>12/12/2019</t>
  </si>
  <si>
    <t>Filtración producida en oficina de Leroy en planta tercera de TN9. La filtración llega a través del peto de cubierta, en el cual se actuará sellando e impermeabilizando.</t>
  </si>
  <si>
    <t>Sellado de sumidero para evitar las filtraciones en la bajante que atraviesa la oficina de arrow en planta tercera y por la cual se a colado el agua. Sellado en las juntas de los cristales de la fachada.</t>
  </si>
  <si>
    <t>Sellar la chapa de cierre de forjado con muro cortina
Colocar ángulo en forma de goterón en la chapa de cierre superior de muro cortina.</t>
  </si>
  <si>
    <t>04/10/2019</t>
  </si>
  <si>
    <t>Gotera en el local de Espacio Orgánico. Habría que sellar la tornillería en dicha zona.</t>
  </si>
  <si>
    <t>27/12/2019</t>
  </si>
  <si>
    <t>Suministro e instalacion de bandeja que quede unica con bandeja existente para recogida de agua por filtracion por forjado delante de puerta de acceso de Trasteros A2.</t>
  </si>
  <si>
    <t>Colocacion de bandejas en:
- A2-44 con Filtraciones de agua y caida de cascotes de ladrillos rotos.
- Acceso Dcha Trastero A2 con filtraciones</t>
  </si>
  <si>
    <t xml:space="preserve">B85599983 </t>
  </si>
  <si>
    <t>Instalaciones eléctricas Daniel</t>
  </si>
  <si>
    <t>Revisar luz pasillo oficina 2ª A. Se encuentra la mitad del pasillo sin luz.</t>
  </si>
  <si>
    <t>Sustitucion de la insalacion de iluminacion actual en sistema halogenos a sistema led en la puerta giratoria de acceso principal al edificio</t>
  </si>
  <si>
    <t>10/12/2019</t>
  </si>
  <si>
    <t>Sustitución de goteros en jardineras para optimizar y ampliar riego a mas jardineras.</t>
  </si>
  <si>
    <t>Sustitución de turbina.</t>
  </si>
  <si>
    <t>Suministro e instalacion de nuevo programador de riego por rotura del anterior equipo</t>
  </si>
  <si>
    <t>14/11/2019</t>
  </si>
  <si>
    <t>Abono de 1 dispensador en la factura 191000320. Nos cobran 68 y corresponden 67 unidades.</t>
  </si>
  <si>
    <t>Suministro de 67 unidades de dispensadores de papel higienico tipo industrial para las cabinas WC del edificio.</t>
  </si>
  <si>
    <t xml:space="preserve">B82041740 </t>
  </si>
  <si>
    <t>Express</t>
  </si>
  <si>
    <t>20/11/2019</t>
  </si>
  <si>
    <t>Tras obra de adecuacion CGBT tienen que venir los tecnicos del ascensor a revisar las fases electricas del aparato elevador.</t>
  </si>
  <si>
    <t>B45732112</t>
  </si>
  <si>
    <t>Dreyser Multiservicios</t>
  </si>
  <si>
    <t>Suministro e instalacion de cristal serigrafiado por rotura del cristal de una de las ventanas en la oficina G de planta Baja. (Ref. siniestro 19/18386)
Factura pantalla de serigrafiado (2/2)</t>
  </si>
  <si>
    <t>Suministro e instalacion de cristal serigrafiado por rotura del cristal de una de las ventanas en la oficina G de planta Baja. (Ref. siniestro 19/22525)</t>
  </si>
  <si>
    <t>Suministro e instalacion de cristal serigrafiado por rotura del cristal de una de las ventanas en la oficina G de planta Baja. (Ref. siniestro 19/18386)
Factura del cristal (1/2)</t>
  </si>
  <si>
    <t>Revision de averia en equipo. La central del sistema de intrusion ha comenzado a dar falsas alarmas y a no funcionar de forma correcta</t>
  </si>
  <si>
    <t>01/11/2019</t>
  </si>
  <si>
    <t>Suministro y sustitucion de teclado para el manejo de cámaras de CCTV por rotura del anterior equipo.</t>
  </si>
  <si>
    <t>El lector de planta S-2 que da acceso al hall de ascensores, no funciona. Se da aviso al tecnico de Cyrasa para que revise el equipo y solucione la incidencia.</t>
  </si>
  <si>
    <t>Dar de alta el lector que existe en la puerta principal de la oficina Dcha A planta 1 (Sogepima) en el sistema ELA</t>
  </si>
  <si>
    <t>Por rotura del anterior equipo es necesario la sustitución del teclado alfa numérico de la central de intrusion SINTONY 400. 
Encargamos suministro y sustitución.</t>
  </si>
  <si>
    <t>Limpieza de Portal y escalera que dan acceso a las oficinas. 
Mejora para apoyo a comercialización.</t>
  </si>
  <si>
    <t>Retirada de suelo de sintasol vinilico en zona entrada de local.
Limpieza general de Local A3 A 
Retirada de enseres.
Colocacion de faltso existente en aseo</t>
  </si>
  <si>
    <t>Limpieza para desatranco de urinarios en aseos con hidrolimpiadora.</t>
  </si>
  <si>
    <t>Por necesidades de la obra de adecuación del Cuadro General de Baja Tesión del edificio T2 se monta un servicio 24horas para el control del edificio, puesto que durante la obra no estara habilitado el sistema de alarma-intrusion. El tiempo estimado de duración para la obra es del 31/10/19 a las 24h hasta las 7:30h del lunes 4/11/19.</t>
  </si>
  <si>
    <t xml:space="preserve">B80503048  </t>
  </si>
  <si>
    <t>Afanias</t>
  </si>
  <si>
    <t>Tala a ras del suelo del pino existente en el jardin de juegos de la escula infantil Chiqui tin. El pino presenta una inclinacion del 60% y resulta peligro especialmente en los días de climatización adversa.</t>
  </si>
  <si>
    <t>Reparacion de fuga en la instalacion de jardinería. Sustitución de colector de distribución en la parte ajardinada de la curva de la parcela del edificio TN9. La arqueta de riego exitente en dicha zona sigue teniendo agua.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</si>
</sst>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6" formatCode="#,##0\ &quot;€&quot;;[Red]\-#,##0\ &quot;€&quot;"/>
    <numFmt numFmtId="7" formatCode="#,##0.00\ &quot;€&quot;;\-#,##0.00\ &quot;€&quot;"/>
    <numFmt numFmtId="8" formatCode="#,##0.00\ &quot;€&quot;;[Red]\-#,##0.00\ &quot;€&quot;"/>
    <numFmt numFmtId="44" formatCode="_-* #,##0.00\ &quot;€&quot;_-;\-* #,##0.00\ &quot;€&quot;_-;_-* &quot;-&quot;??\ &quot;€&quot;_-;_-@_-"/>
    <numFmt numFmtId="164" formatCode="#,##0.00\ &quot;€&quot;"/>
    <numFmt numFmtId="165" formatCode="0.00_ ;\-0.00\ "/>
    <numFmt numFmtId="166" formatCode="#,##0\ \€;\-#,##0\ \€"/>
    <numFmt numFmtId="167" formatCode="#,##0.00\ \€;\-#,##0.00\ \€"/>
    <numFmt numFmtId="168" formatCode="#,##0.00_ ;\-#,##0.00\ "/>
  </numFmts>
  <fonts count="14" x14ac:knownFonts="1">
    <font>
      <sz val="11"/>
      <color theme="1"/>
      <name val="Calibri"/>
      <family val="2"/>
      <scheme val="minor"/>
    </font>
    <font>
      <sz val="11"/>
      <color theme="0"/>
      <name val="Calibri"/>
      <family val="2"/>
      <scheme val="minor"/>
    </font>
    <font>
      <b/>
      <sz val="12"/>
      <color rgb="FF365F91"/>
      <name val="Calibri"/>
      <family val="2"/>
      <scheme val="minor"/>
    </font>
    <font>
      <b/>
      <sz val="11"/>
      <color theme="1"/>
      <name val="Calibri"/>
      <family val="2"/>
      <scheme val="minor"/>
    </font>
    <font>
      <b/>
      <sz val="11"/>
      <color theme="0"/>
      <name val="Calibri"/>
      <family val="2"/>
      <scheme val="minor"/>
    </font>
    <font>
      <b/>
      <sz val="11"/>
      <color theme="4"/>
      <name val="Calibri"/>
      <family val="2"/>
      <scheme val="minor"/>
    </font>
    <font>
      <b/>
      <sz val="12"/>
      <color rgb="FFFF0000"/>
      <name val="Calibri"/>
      <family val="2"/>
      <scheme val="minor"/>
    </font>
    <font>
      <sz val="12"/>
      <name val="Calibri"/>
      <family val="2"/>
      <scheme val="minor"/>
    </font>
    <font>
      <sz val="11"/>
      <color rgb="FF000000"/>
      <name val="Calibri"/>
      <family val="2"/>
    </font>
    <font>
      <sz val="12"/>
      <color rgb="FFFF0000"/>
      <name val="Calibri"/>
      <family val="2"/>
      <scheme val="minor"/>
    </font>
    <font>
      <b/>
      <sz val="12"/>
      <name val="Calibri"/>
      <family val="2"/>
      <scheme val="minor"/>
    </font>
    <font>
      <sz val="11"/>
      <name val="Calibri"/>
      <family val="2"/>
    </font>
    <font>
      <sz val="11"/>
      <color rgb="FF000000"/>
      <name val="Calibri"/>
      <family val="2"/>
      <scheme val="minor"/>
    </font>
    <font>
      <sz val="11"/>
      <color theme="1"/>
      <name val="Calibri"/>
      <family val="2"/>
      <scheme val="minor"/>
    </font>
  </fonts>
  <fills count="4">
    <fill>
      <patternFill patternType="none"/>
    </fill>
    <fill>
      <patternFill patternType="gray125"/>
    </fill>
    <fill>
      <patternFill patternType="solid">
        <fgColor theme="4"/>
      </patternFill>
    </fill>
    <fill>
      <patternFill patternType="solid">
        <fgColor rgb="FFFFFFFF"/>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1" fillId="2" borderId="0" applyNumberFormat="0" applyBorder="0" applyAlignment="0" applyProtection="0"/>
    <xf numFmtId="44" fontId="13" fillId="0" borderId="0" applyFont="0" applyFill="0" applyBorder="0" applyAlignment="0" applyProtection="0"/>
  </cellStyleXfs>
  <cellXfs count="70">
    <xf numFmtId="0" fontId="0" fillId="0" borderId="0" xfId="0"/>
    <xf numFmtId="0" fontId="2" fillId="0" borderId="1" xfId="0" applyFont="1" applyFill="1" applyBorder="1" applyAlignment="1">
      <alignment horizontal="left" vertical="center" wrapText="1"/>
    </xf>
    <xf numFmtId="0" fontId="2" fillId="0" borderId="1" xfId="0" applyFont="1" applyBorder="1" applyAlignment="1">
      <alignment horizontal="left" vertical="center" wrapText="1"/>
    </xf>
    <xf numFmtId="0" fontId="2" fillId="0" borderId="1" xfId="0" applyFont="1" applyFill="1" applyBorder="1" applyAlignment="1">
      <alignment vertical="center" wrapText="1"/>
    </xf>
    <xf numFmtId="6" fontId="2" fillId="0" borderId="1" xfId="0" applyNumberFormat="1" applyFont="1" applyFill="1" applyBorder="1" applyAlignment="1">
      <alignment horizontal="left" vertical="center" wrapText="1"/>
    </xf>
    <xf numFmtId="6" fontId="2" fillId="0" borderId="1" xfId="0" applyNumberFormat="1" applyFont="1" applyBorder="1" applyAlignment="1">
      <alignment horizontal="left" vertical="center" wrapText="1"/>
    </xf>
    <xf numFmtId="0" fontId="0" fillId="0" borderId="0" xfId="0" applyAlignment="1">
      <alignment wrapText="1"/>
    </xf>
    <xf numFmtId="0" fontId="3" fillId="0" borderId="0" xfId="0" applyFont="1" applyAlignment="1">
      <alignment wrapText="1"/>
    </xf>
    <xf numFmtId="0" fontId="2" fillId="3" borderId="1" xfId="0" applyFont="1" applyFill="1" applyBorder="1" applyAlignment="1">
      <alignment horizontal="right" vertical="center" wrapText="1"/>
    </xf>
    <xf numFmtId="16" fontId="2" fillId="3" borderId="1" xfId="0" applyNumberFormat="1" applyFont="1" applyFill="1" applyBorder="1" applyAlignment="1">
      <alignment horizontal="right" vertical="center" wrapText="1"/>
    </xf>
    <xf numFmtId="164" fontId="2" fillId="3" borderId="1" xfId="0" applyNumberFormat="1" applyFont="1" applyFill="1" applyBorder="1" applyAlignment="1">
      <alignment horizontal="center" vertical="center" wrapText="1"/>
    </xf>
    <xf numFmtId="0" fontId="4" fillId="2" borderId="1" xfId="1" applyFont="1" applyBorder="1" applyAlignment="1">
      <alignment horizontal="center" vertical="center" wrapText="1"/>
    </xf>
    <xf numFmtId="0" fontId="5" fillId="0" borderId="0" xfId="0" applyFont="1" applyAlignment="1">
      <alignment wrapText="1"/>
    </xf>
    <xf numFmtId="0" fontId="2" fillId="0" borderId="1" xfId="0" applyFont="1" applyFill="1" applyBorder="1" applyAlignment="1">
      <alignment horizontal="right" vertical="center" wrapText="1"/>
    </xf>
    <xf numFmtId="0" fontId="0" fillId="0" borderId="0" xfId="0" applyAlignment="1">
      <alignment horizontal="center" vertical="center" wrapText="1"/>
    </xf>
    <xf numFmtId="0" fontId="6" fillId="0" borderId="1" xfId="0" applyFont="1" applyBorder="1" applyAlignment="1">
      <alignment horizontal="center" vertical="center" wrapText="1"/>
    </xf>
    <xf numFmtId="0" fontId="6" fillId="3" borderId="1" xfId="0" applyFont="1" applyFill="1" applyBorder="1" applyAlignment="1">
      <alignment horizontal="center" vertical="center" wrapText="1"/>
    </xf>
    <xf numFmtId="0" fontId="6" fillId="0" borderId="1" xfId="0" applyFont="1" applyBorder="1" applyAlignment="1">
      <alignment horizontal="center" wrapText="1"/>
    </xf>
    <xf numFmtId="0" fontId="2" fillId="0" borderId="1" xfId="0" applyFont="1" applyBorder="1" applyAlignment="1">
      <alignment horizontal="center" wrapText="1"/>
    </xf>
    <xf numFmtId="8" fontId="2" fillId="0" borderId="1" xfId="0" applyNumberFormat="1" applyFont="1" applyBorder="1" applyAlignment="1">
      <alignment horizontal="center" wrapText="1"/>
    </xf>
    <xf numFmtId="6" fontId="2" fillId="0" borderId="1" xfId="0" applyNumberFormat="1" applyFont="1" applyBorder="1" applyAlignment="1">
      <alignment horizontal="center" wrapText="1"/>
    </xf>
    <xf numFmtId="0" fontId="2" fillId="0" borderId="1" xfId="0" applyFont="1" applyFill="1" applyBorder="1" applyAlignment="1">
      <alignment horizontal="center" wrapText="1"/>
    </xf>
    <xf numFmtId="6" fontId="2" fillId="0" borderId="1" xfId="0" applyNumberFormat="1" applyFont="1" applyFill="1" applyBorder="1" applyAlignment="1">
      <alignment horizontal="center" wrapText="1"/>
    </xf>
    <xf numFmtId="0" fontId="3" fillId="0" borderId="0" xfId="0" applyFont="1" applyAlignment="1">
      <alignment horizontal="center" wrapText="1"/>
    </xf>
    <xf numFmtId="0" fontId="0" fillId="0" borderId="0" xfId="0" applyAlignment="1">
      <alignment horizontal="center" wrapText="1"/>
    </xf>
    <xf numFmtId="164" fontId="7" fillId="3" borderId="1" xfId="0" applyNumberFormat="1" applyFont="1" applyFill="1" applyBorder="1" applyAlignment="1">
      <alignment horizontal="center" vertical="center" wrapText="1"/>
    </xf>
    <xf numFmtId="0" fontId="8" fillId="0" borderId="1" xfId="0" applyFont="1" applyFill="1" applyBorder="1" applyAlignment="1">
      <alignment wrapText="1"/>
    </xf>
    <xf numFmtId="0" fontId="8" fillId="0" borderId="1" xfId="0" applyFont="1" applyFill="1" applyBorder="1" applyAlignment="1" applyProtection="1">
      <alignment vertical="center" wrapText="1"/>
    </xf>
    <xf numFmtId="7" fontId="8" fillId="0" borderId="1" xfId="0" applyNumberFormat="1" applyFont="1" applyFill="1" applyBorder="1" applyAlignment="1" applyProtection="1">
      <alignment horizontal="right" vertical="center" wrapText="1"/>
    </xf>
    <xf numFmtId="165" fontId="8" fillId="0" borderId="1" xfId="0" applyNumberFormat="1" applyFont="1" applyFill="1" applyBorder="1" applyAlignment="1" applyProtection="1">
      <alignment horizontal="right" vertical="center" wrapText="1"/>
    </xf>
    <xf numFmtId="0" fontId="8" fillId="0" borderId="1" xfId="0" applyFont="1" applyFill="1" applyBorder="1" applyAlignment="1" applyProtection="1">
      <alignment horizontal="right" vertical="center" wrapText="1"/>
    </xf>
    <xf numFmtId="0" fontId="7" fillId="0" borderId="1" xfId="0" applyFont="1" applyBorder="1" applyAlignment="1">
      <alignment horizontal="center" vertical="center" wrapText="1"/>
    </xf>
    <xf numFmtId="14" fontId="7" fillId="0" borderId="1" xfId="0" applyNumberFormat="1" applyFont="1" applyBorder="1" applyAlignment="1">
      <alignment horizontal="center" vertical="center" wrapText="1"/>
    </xf>
    <xf numFmtId="0" fontId="9" fillId="3" borderId="1" xfId="0" applyNumberFormat="1" applyFont="1" applyFill="1" applyBorder="1" applyAlignment="1">
      <alignment horizontal="center" vertical="center" wrapText="1"/>
    </xf>
    <xf numFmtId="49" fontId="7" fillId="3" borderId="1" xfId="0" applyNumberFormat="1" applyFont="1" applyFill="1" applyBorder="1" applyAlignment="1">
      <alignment horizontal="center" vertical="center" wrapText="1"/>
    </xf>
    <xf numFmtId="49" fontId="10" fillId="3" borderId="1" xfId="0" applyNumberFormat="1" applyFont="1" applyFill="1" applyBorder="1" applyAlignment="1">
      <alignment horizontal="center" vertical="center" wrapText="1"/>
    </xf>
    <xf numFmtId="0" fontId="7" fillId="3" borderId="1" xfId="0" applyNumberFormat="1" applyFont="1" applyFill="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right" vertical="center" wrapText="1"/>
    </xf>
    <xf numFmtId="0" fontId="0" fillId="0" borderId="1" xfId="0" applyBorder="1" applyAlignment="1">
      <alignment vertical="center" wrapText="1"/>
    </xf>
    <xf numFmtId="2" fontId="0" fillId="0" borderId="1" xfId="0" applyNumberFormat="1" applyBorder="1" applyAlignment="1">
      <alignment vertical="center" wrapText="1"/>
    </xf>
    <xf numFmtId="14" fontId="0" fillId="0" borderId="1" xfId="0" applyNumberFormat="1" applyBorder="1" applyAlignment="1">
      <alignment vertical="center" wrapText="1"/>
    </xf>
    <xf numFmtId="2" fontId="8" fillId="0" borderId="1" xfId="0" applyNumberFormat="1" applyFont="1" applyFill="1" applyBorder="1" applyAlignment="1" applyProtection="1">
      <alignment horizontal="right" vertical="center" wrapText="1"/>
    </xf>
    <xf numFmtId="14" fontId="8" fillId="0" borderId="1" xfId="0" applyNumberFormat="1" applyFont="1" applyFill="1" applyBorder="1" applyAlignment="1" applyProtection="1">
      <alignment horizontal="right" vertical="center" wrapText="1"/>
    </xf>
    <xf numFmtId="0" fontId="8" fillId="0" borderId="1" xfId="0" applyNumberFormat="1" applyFont="1" applyFill="1" applyBorder="1" applyAlignment="1" applyProtection="1">
      <alignment horizontal="right" vertical="center" wrapText="1"/>
    </xf>
    <xf numFmtId="0" fontId="11" fillId="0" borderId="1" xfId="0" applyFont="1" applyFill="1" applyBorder="1" applyAlignment="1">
      <alignment wrapText="1"/>
    </xf>
    <xf numFmtId="0" fontId="0" fillId="0" borderId="1" xfId="0" applyBorder="1" applyAlignment="1">
      <alignment horizontal="center" wrapText="1"/>
    </xf>
    <xf numFmtId="0" fontId="0" fillId="0" borderId="1" xfId="0" applyBorder="1" applyAlignment="1">
      <alignment wrapText="1"/>
    </xf>
    <xf numFmtId="2" fontId="0" fillId="0" borderId="1" xfId="0" applyNumberFormat="1" applyBorder="1" applyAlignment="1">
      <alignment wrapText="1"/>
    </xf>
    <xf numFmtId="14" fontId="0" fillId="0" borderId="1" xfId="0" applyNumberFormat="1" applyBorder="1" applyAlignment="1">
      <alignment wrapText="1"/>
    </xf>
    <xf numFmtId="0" fontId="12" fillId="0" borderId="1" xfId="0" applyFont="1" applyBorder="1" applyAlignment="1">
      <alignment vertical="center" wrapText="1"/>
    </xf>
    <xf numFmtId="14" fontId="0" fillId="0" borderId="1" xfId="0" applyNumberFormat="1" applyBorder="1" applyAlignment="1">
      <alignment vertical="center"/>
    </xf>
    <xf numFmtId="14" fontId="0" fillId="0" borderId="1" xfId="0" applyNumberFormat="1" applyBorder="1"/>
    <xf numFmtId="14" fontId="0" fillId="0" borderId="1" xfId="0" applyNumberFormat="1" applyFill="1" applyBorder="1" applyAlignment="1">
      <alignment vertical="center"/>
    </xf>
    <xf numFmtId="14" fontId="0" fillId="0" borderId="1" xfId="0" applyNumberFormat="1" applyFill="1" applyBorder="1"/>
    <xf numFmtId="0" fontId="12" fillId="0" borderId="1" xfId="0" applyFont="1" applyFill="1" applyBorder="1" applyAlignment="1">
      <alignment vertical="center" wrapText="1"/>
    </xf>
    <xf numFmtId="0" fontId="0" fillId="0" borderId="1" xfId="0" applyFill="1" applyBorder="1" applyAlignment="1">
      <alignment horizontal="right" wrapText="1"/>
    </xf>
    <xf numFmtId="166" fontId="8" fillId="0" borderId="1" xfId="0" applyNumberFormat="1" applyFont="1" applyFill="1" applyBorder="1" applyAlignment="1" applyProtection="1">
      <alignment horizontal="right" vertical="center" wrapText="1"/>
    </xf>
    <xf numFmtId="0" fontId="12" fillId="0" borderId="1" xfId="0" applyFont="1" applyFill="1" applyBorder="1" applyAlignment="1">
      <alignment wrapText="1"/>
    </xf>
    <xf numFmtId="0" fontId="0" fillId="0" borderId="1" xfId="0" applyFill="1" applyBorder="1" applyAlignment="1">
      <alignment vertical="center" wrapText="1"/>
    </xf>
    <xf numFmtId="0" fontId="0" fillId="0" borderId="1" xfId="0" applyBorder="1" applyAlignment="1">
      <alignment horizontal="right"/>
    </xf>
    <xf numFmtId="0" fontId="8" fillId="0" borderId="1" xfId="0" applyFont="1" applyBorder="1" applyAlignment="1">
      <alignment vertical="center" wrapText="1"/>
    </xf>
    <xf numFmtId="167" fontId="8" fillId="0" borderId="1" xfId="0" applyNumberFormat="1" applyFont="1" applyBorder="1" applyAlignment="1">
      <alignment horizontal="right" vertical="center" wrapText="1"/>
    </xf>
    <xf numFmtId="2" fontId="8" fillId="0" borderId="1" xfId="0" applyNumberFormat="1" applyFont="1" applyBorder="1" applyAlignment="1">
      <alignment horizontal="right" vertical="center" wrapText="1"/>
    </xf>
    <xf numFmtId="2" fontId="0" fillId="0" borderId="1" xfId="2" applyNumberFormat="1" applyFont="1" applyBorder="1"/>
    <xf numFmtId="0" fontId="8" fillId="0" borderId="1" xfId="0" applyFont="1" applyBorder="1" applyAlignment="1">
      <alignment horizontal="right" vertical="center" wrapText="1"/>
    </xf>
    <xf numFmtId="7" fontId="8" fillId="0" borderId="1" xfId="0" applyNumberFormat="1" applyFont="1" applyBorder="1" applyAlignment="1">
      <alignment horizontal="right" vertical="center" wrapText="1"/>
    </xf>
    <xf numFmtId="14" fontId="8" fillId="0" borderId="1" xfId="0" applyNumberFormat="1" applyFont="1" applyBorder="1" applyAlignment="1">
      <alignment horizontal="right" vertical="center" wrapText="1"/>
    </xf>
    <xf numFmtId="168" fontId="8" fillId="0" borderId="1" xfId="0" applyNumberFormat="1" applyFont="1" applyBorder="1" applyAlignment="1">
      <alignment horizontal="right" vertical="center" wrapText="1"/>
    </xf>
    <xf numFmtId="0" fontId="5" fillId="0" borderId="1" xfId="0" applyFont="1" applyBorder="1" applyAlignment="1">
      <alignment wrapText="1"/>
    </xf>
  </cellXfs>
  <cellStyles count="3">
    <cellStyle name="Énfasis1" xfId="1" builtinId="29"/>
    <cellStyle name="Moneda" xfId="2"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184"/>
  <sheetViews>
    <sheetView view="pageLayout" topLeftCell="A94" zoomScale="70" zoomScaleNormal="82" zoomScalePageLayoutView="70" workbookViewId="0">
      <selection activeCell="A43" sqref="A43:XFD45"/>
    </sheetView>
  </sheetViews>
  <sheetFormatPr baseColWidth="10" defaultRowHeight="15" x14ac:dyDescent="0.25"/>
  <cols>
    <col min="1" max="1" width="15" style="6" customWidth="1"/>
    <col min="2" max="2" width="14.28515625" style="6" customWidth="1"/>
    <col min="3" max="3" width="15.28515625" style="6" customWidth="1"/>
    <col min="4" max="4" width="36.42578125" style="6" customWidth="1"/>
    <col min="5" max="5" width="16.7109375" style="6" customWidth="1"/>
    <col min="6" max="6" width="15.28515625" style="6" customWidth="1"/>
    <col min="7" max="7" width="12.42578125" style="6" customWidth="1"/>
    <col min="8" max="8" width="13" style="6" customWidth="1"/>
    <col min="9" max="10" width="12.28515625" style="6" customWidth="1"/>
    <col min="11" max="11" width="14.85546875" style="6" customWidth="1"/>
    <col min="12" max="12" width="10.42578125" style="6" customWidth="1"/>
    <col min="13" max="13" width="22.5703125" style="6" customWidth="1"/>
    <col min="14" max="14" width="13.28515625" style="6" customWidth="1"/>
    <col min="15" max="15" width="12.7109375" style="24" customWidth="1"/>
    <col min="16" max="16" width="13.5703125" style="24" customWidth="1"/>
    <col min="17" max="17" width="11.42578125" style="6" customWidth="1"/>
    <col min="18" max="18" width="14.140625" style="14" customWidth="1"/>
    <col min="19" max="16384" width="11.42578125" style="6"/>
  </cols>
  <sheetData>
    <row r="1" spans="1:18" s="12" customFormat="1" ht="45" x14ac:dyDescent="0.25">
      <c r="A1" s="11" t="s">
        <v>19</v>
      </c>
      <c r="B1" s="11" t="s">
        <v>20</v>
      </c>
      <c r="C1" s="11" t="s">
        <v>9</v>
      </c>
      <c r="D1" s="11" t="s">
        <v>0</v>
      </c>
      <c r="E1" s="11" t="s">
        <v>22</v>
      </c>
      <c r="F1" s="11" t="s">
        <v>25</v>
      </c>
      <c r="G1" s="11" t="s">
        <v>13</v>
      </c>
      <c r="H1" s="11" t="s">
        <v>14</v>
      </c>
      <c r="I1" s="11" t="s">
        <v>23</v>
      </c>
      <c r="J1" s="11" t="s">
        <v>24</v>
      </c>
      <c r="K1" s="11" t="s">
        <v>27</v>
      </c>
      <c r="L1" s="11" t="s">
        <v>15</v>
      </c>
      <c r="M1" s="11" t="s">
        <v>4</v>
      </c>
      <c r="N1" s="11" t="s">
        <v>29</v>
      </c>
      <c r="O1" s="11" t="s">
        <v>17</v>
      </c>
      <c r="P1" s="11" t="s">
        <v>12</v>
      </c>
      <c r="Q1" s="11" t="s">
        <v>1</v>
      </c>
      <c r="R1" s="11" t="s">
        <v>2</v>
      </c>
    </row>
    <row r="2" spans="1:18" ht="45" x14ac:dyDescent="0.25">
      <c r="A2" s="25" t="s">
        <v>31</v>
      </c>
      <c r="B2" s="33"/>
      <c r="C2" s="25" t="s">
        <v>32</v>
      </c>
      <c r="D2" s="27" t="s">
        <v>68</v>
      </c>
      <c r="E2" s="25" t="s">
        <v>119</v>
      </c>
      <c r="F2" s="29">
        <v>160.05000000000001</v>
      </c>
      <c r="G2" s="29">
        <f>F2*21%</f>
        <v>33.610500000000002</v>
      </c>
      <c r="H2" s="32">
        <v>43424</v>
      </c>
      <c r="I2" s="29">
        <v>160.05000000000001</v>
      </c>
      <c r="J2" s="29">
        <f>I2*21%</f>
        <v>33.610500000000002</v>
      </c>
      <c r="K2" s="31" t="s">
        <v>177</v>
      </c>
      <c r="L2" s="31" t="s">
        <v>177</v>
      </c>
      <c r="M2" s="27" t="s">
        <v>140</v>
      </c>
      <c r="N2" s="30" t="s">
        <v>169</v>
      </c>
      <c r="O2" s="31" t="s">
        <v>175</v>
      </c>
      <c r="P2" s="21"/>
      <c r="Q2" s="31">
        <v>2019</v>
      </c>
      <c r="R2" s="31">
        <v>1</v>
      </c>
    </row>
    <row r="3" spans="1:18" ht="15.75" x14ac:dyDescent="0.25">
      <c r="A3" s="25" t="s">
        <v>31</v>
      </c>
      <c r="B3" s="34" t="s">
        <v>178</v>
      </c>
      <c r="C3" s="25" t="s">
        <v>32</v>
      </c>
      <c r="D3" s="27" t="s">
        <v>186</v>
      </c>
      <c r="E3" s="36">
        <v>12</v>
      </c>
      <c r="F3" s="29">
        <v>1327.82</v>
      </c>
      <c r="G3" s="29">
        <v>278.83999999999997</v>
      </c>
      <c r="H3" s="32">
        <v>43466</v>
      </c>
      <c r="I3" s="29">
        <v>1327.82</v>
      </c>
      <c r="J3" s="29">
        <v>178.84</v>
      </c>
      <c r="K3" s="31" t="s">
        <v>177</v>
      </c>
      <c r="L3" s="31" t="s">
        <v>177</v>
      </c>
      <c r="M3" s="27" t="s">
        <v>140</v>
      </c>
      <c r="N3" s="28" t="s">
        <v>169</v>
      </c>
      <c r="O3" s="31" t="s">
        <v>175</v>
      </c>
      <c r="P3" s="18"/>
      <c r="Q3" s="31">
        <v>2019</v>
      </c>
      <c r="R3" s="31">
        <v>1</v>
      </c>
    </row>
    <row r="4" spans="1:18" ht="15.75" x14ac:dyDescent="0.25">
      <c r="A4" s="25" t="s">
        <v>31</v>
      </c>
      <c r="B4" s="34" t="s">
        <v>178</v>
      </c>
      <c r="C4" s="25" t="s">
        <v>32</v>
      </c>
      <c r="D4" s="27" t="s">
        <v>186</v>
      </c>
      <c r="E4" s="36">
        <v>12</v>
      </c>
      <c r="F4" s="29">
        <v>1392.85</v>
      </c>
      <c r="G4" s="29">
        <v>292.5</v>
      </c>
      <c r="H4" s="32">
        <v>43466</v>
      </c>
      <c r="I4" s="29">
        <v>1392.85</v>
      </c>
      <c r="J4" s="29">
        <v>292.5</v>
      </c>
      <c r="K4" s="31" t="s">
        <v>177</v>
      </c>
      <c r="L4" s="31" t="s">
        <v>177</v>
      </c>
      <c r="M4" s="27" t="s">
        <v>140</v>
      </c>
      <c r="N4" s="28" t="s">
        <v>169</v>
      </c>
      <c r="O4" s="31" t="s">
        <v>175</v>
      </c>
      <c r="P4" s="18"/>
      <c r="Q4" s="31">
        <v>2019</v>
      </c>
      <c r="R4" s="31">
        <v>1</v>
      </c>
    </row>
    <row r="5" spans="1:18" ht="90" x14ac:dyDescent="0.25">
      <c r="A5" s="25" t="s">
        <v>31</v>
      </c>
      <c r="B5" s="33"/>
      <c r="C5" s="25" t="s">
        <v>32</v>
      </c>
      <c r="D5" s="26" t="s">
        <v>176</v>
      </c>
      <c r="E5" s="25" t="s">
        <v>119</v>
      </c>
      <c r="F5" s="29">
        <v>130.4</v>
      </c>
      <c r="G5" s="29">
        <f t="shared" ref="G5:G13" si="0">F5*21%</f>
        <v>27.384</v>
      </c>
      <c r="H5" s="32">
        <v>43555</v>
      </c>
      <c r="I5" s="29">
        <v>130.4</v>
      </c>
      <c r="J5" s="29">
        <f t="shared" ref="J5:J13" si="1">I5*21%</f>
        <v>27.384</v>
      </c>
      <c r="K5" s="31" t="s">
        <v>177</v>
      </c>
      <c r="L5" s="31" t="s">
        <v>177</v>
      </c>
      <c r="M5" s="27" t="s">
        <v>120</v>
      </c>
      <c r="N5" s="30" t="s">
        <v>146</v>
      </c>
      <c r="O5" s="31" t="s">
        <v>175</v>
      </c>
      <c r="P5" s="17"/>
      <c r="Q5" s="31">
        <v>2019</v>
      </c>
      <c r="R5" s="31">
        <v>1</v>
      </c>
    </row>
    <row r="6" spans="1:18" ht="30" x14ac:dyDescent="0.25">
      <c r="A6" s="25" t="s">
        <v>31</v>
      </c>
      <c r="B6" s="33"/>
      <c r="C6" s="25" t="s">
        <v>32</v>
      </c>
      <c r="D6" s="27" t="s">
        <v>51</v>
      </c>
      <c r="E6" s="25" t="s">
        <v>119</v>
      </c>
      <c r="F6" s="29">
        <v>286.06</v>
      </c>
      <c r="G6" s="29">
        <f t="shared" si="0"/>
        <v>60.072600000000001</v>
      </c>
      <c r="H6" s="32">
        <v>43555</v>
      </c>
      <c r="I6" s="29">
        <v>286.06</v>
      </c>
      <c r="J6" s="29">
        <f t="shared" si="1"/>
        <v>60.072600000000001</v>
      </c>
      <c r="K6" s="31" t="s">
        <v>177</v>
      </c>
      <c r="L6" s="31" t="s">
        <v>177</v>
      </c>
      <c r="M6" s="27" t="s">
        <v>120</v>
      </c>
      <c r="N6" s="30" t="s">
        <v>146</v>
      </c>
      <c r="O6" s="31" t="s">
        <v>175</v>
      </c>
      <c r="P6" s="18"/>
      <c r="Q6" s="31">
        <v>2019</v>
      </c>
      <c r="R6" s="31">
        <v>1</v>
      </c>
    </row>
    <row r="7" spans="1:18" ht="90" x14ac:dyDescent="0.25">
      <c r="A7" s="25" t="s">
        <v>31</v>
      </c>
      <c r="B7" s="33"/>
      <c r="C7" s="25" t="s">
        <v>32</v>
      </c>
      <c r="D7" s="27" t="s">
        <v>52</v>
      </c>
      <c r="E7" s="25" t="s">
        <v>119</v>
      </c>
      <c r="F7" s="29">
        <v>452.96</v>
      </c>
      <c r="G7" s="29">
        <f t="shared" si="0"/>
        <v>95.121599999999987</v>
      </c>
      <c r="H7" s="32">
        <v>43496</v>
      </c>
      <c r="I7" s="29">
        <v>452.96</v>
      </c>
      <c r="J7" s="29">
        <f t="shared" si="1"/>
        <v>95.121599999999987</v>
      </c>
      <c r="K7" s="31" t="s">
        <v>177</v>
      </c>
      <c r="L7" s="31" t="s">
        <v>177</v>
      </c>
      <c r="M7" s="27" t="s">
        <v>134</v>
      </c>
      <c r="N7" s="28" t="s">
        <v>162</v>
      </c>
      <c r="O7" s="31" t="s">
        <v>175</v>
      </c>
      <c r="P7" s="18"/>
      <c r="Q7" s="31">
        <v>2019</v>
      </c>
      <c r="R7" s="31">
        <v>1</v>
      </c>
    </row>
    <row r="8" spans="1:18" ht="75" x14ac:dyDescent="0.25">
      <c r="A8" s="25" t="s">
        <v>31</v>
      </c>
      <c r="B8" s="33"/>
      <c r="C8" s="25" t="s">
        <v>32</v>
      </c>
      <c r="D8" s="27" t="s">
        <v>72</v>
      </c>
      <c r="E8" s="25" t="s">
        <v>119</v>
      </c>
      <c r="F8" s="29">
        <v>43.23</v>
      </c>
      <c r="G8" s="29">
        <f t="shared" si="0"/>
        <v>9.0782999999999987</v>
      </c>
      <c r="H8" s="32">
        <v>43496</v>
      </c>
      <c r="I8" s="29">
        <v>43.23</v>
      </c>
      <c r="J8" s="29">
        <f t="shared" si="1"/>
        <v>9.0782999999999987</v>
      </c>
      <c r="K8" s="31" t="s">
        <v>177</v>
      </c>
      <c r="L8" s="31" t="s">
        <v>177</v>
      </c>
      <c r="M8" s="27" t="s">
        <v>134</v>
      </c>
      <c r="N8" s="28" t="s">
        <v>162</v>
      </c>
      <c r="O8" s="31" t="s">
        <v>175</v>
      </c>
      <c r="P8" s="21"/>
      <c r="Q8" s="31">
        <v>2019</v>
      </c>
      <c r="R8" s="31">
        <v>1</v>
      </c>
    </row>
    <row r="9" spans="1:18" ht="15.75" x14ac:dyDescent="0.25">
      <c r="A9" s="25" t="s">
        <v>31</v>
      </c>
      <c r="B9" s="34" t="s">
        <v>181</v>
      </c>
      <c r="C9" s="25" t="s">
        <v>32</v>
      </c>
      <c r="D9" s="27" t="s">
        <v>35</v>
      </c>
      <c r="E9" s="25" t="s">
        <v>119</v>
      </c>
      <c r="F9" s="29">
        <v>100</v>
      </c>
      <c r="G9" s="29">
        <f t="shared" si="0"/>
        <v>21</v>
      </c>
      <c r="H9" s="32">
        <v>43466</v>
      </c>
      <c r="I9" s="29">
        <v>100</v>
      </c>
      <c r="J9" s="29">
        <f t="shared" si="1"/>
        <v>21</v>
      </c>
      <c r="K9" s="31" t="s">
        <v>177</v>
      </c>
      <c r="L9" s="31" t="s">
        <v>177</v>
      </c>
      <c r="M9" s="27" t="s">
        <v>183</v>
      </c>
      <c r="N9" s="30" t="s">
        <v>182</v>
      </c>
      <c r="O9" s="31" t="s">
        <v>175</v>
      </c>
      <c r="P9" s="18"/>
      <c r="Q9" s="31">
        <v>2019</v>
      </c>
      <c r="R9" s="31">
        <v>1</v>
      </c>
    </row>
    <row r="10" spans="1:18" ht="60" x14ac:dyDescent="0.25">
      <c r="A10" s="25" t="s">
        <v>31</v>
      </c>
      <c r="B10" s="33"/>
      <c r="C10" s="25" t="s">
        <v>32</v>
      </c>
      <c r="D10" s="27" t="s">
        <v>73</v>
      </c>
      <c r="E10" s="25" t="s">
        <v>119</v>
      </c>
      <c r="F10" s="29">
        <v>337.16</v>
      </c>
      <c r="G10" s="29">
        <f t="shared" si="0"/>
        <v>70.803600000000003</v>
      </c>
      <c r="H10" s="32">
        <v>43497</v>
      </c>
      <c r="I10" s="29">
        <v>337.16</v>
      </c>
      <c r="J10" s="29">
        <f t="shared" si="1"/>
        <v>70.803600000000003</v>
      </c>
      <c r="K10" s="31" t="s">
        <v>177</v>
      </c>
      <c r="L10" s="31" t="s">
        <v>177</v>
      </c>
      <c r="M10" s="27" t="s">
        <v>141</v>
      </c>
      <c r="N10" s="28" t="s">
        <v>170</v>
      </c>
      <c r="O10" s="31" t="s">
        <v>175</v>
      </c>
      <c r="P10" s="21"/>
      <c r="Q10" s="31">
        <v>2019</v>
      </c>
      <c r="R10" s="31">
        <v>1</v>
      </c>
    </row>
    <row r="11" spans="1:18" ht="60" x14ac:dyDescent="0.25">
      <c r="A11" s="25" t="s">
        <v>31</v>
      </c>
      <c r="B11" s="33"/>
      <c r="C11" s="25" t="s">
        <v>32</v>
      </c>
      <c r="D11" s="27" t="s">
        <v>74</v>
      </c>
      <c r="E11" s="25" t="s">
        <v>119</v>
      </c>
      <c r="F11" s="29">
        <v>72</v>
      </c>
      <c r="G11" s="29">
        <f t="shared" si="0"/>
        <v>15.12</v>
      </c>
      <c r="H11" s="32">
        <v>43497</v>
      </c>
      <c r="I11" s="29">
        <v>72</v>
      </c>
      <c r="J11" s="29">
        <f t="shared" si="1"/>
        <v>15.12</v>
      </c>
      <c r="K11" s="31" t="s">
        <v>177</v>
      </c>
      <c r="L11" s="31" t="s">
        <v>177</v>
      </c>
      <c r="M11" s="27" t="s">
        <v>141</v>
      </c>
      <c r="N11" s="28" t="s">
        <v>170</v>
      </c>
      <c r="O11" s="31" t="s">
        <v>175</v>
      </c>
      <c r="P11" s="21"/>
      <c r="Q11" s="31">
        <v>2019</v>
      </c>
      <c r="R11" s="31">
        <v>1</v>
      </c>
    </row>
    <row r="12" spans="1:18" ht="60" x14ac:dyDescent="0.25">
      <c r="A12" s="25" t="s">
        <v>31</v>
      </c>
      <c r="B12" s="33"/>
      <c r="C12" s="25" t="s">
        <v>32</v>
      </c>
      <c r="D12" s="27" t="s">
        <v>75</v>
      </c>
      <c r="E12" s="25" t="s">
        <v>119</v>
      </c>
      <c r="F12" s="29">
        <v>72</v>
      </c>
      <c r="G12" s="29">
        <f t="shared" si="0"/>
        <v>15.12</v>
      </c>
      <c r="H12" s="32">
        <v>43497</v>
      </c>
      <c r="I12" s="29">
        <v>72</v>
      </c>
      <c r="J12" s="29">
        <f t="shared" si="1"/>
        <v>15.12</v>
      </c>
      <c r="K12" s="31" t="s">
        <v>177</v>
      </c>
      <c r="L12" s="31" t="s">
        <v>177</v>
      </c>
      <c r="M12" s="27" t="s">
        <v>141</v>
      </c>
      <c r="N12" s="28" t="s">
        <v>170</v>
      </c>
      <c r="O12" s="31" t="s">
        <v>175</v>
      </c>
      <c r="P12" s="21"/>
      <c r="Q12" s="31">
        <v>2019</v>
      </c>
      <c r="R12" s="31">
        <v>1</v>
      </c>
    </row>
    <row r="13" spans="1:18" ht="90" x14ac:dyDescent="0.25">
      <c r="A13" s="25" t="s">
        <v>31</v>
      </c>
      <c r="B13" s="33"/>
      <c r="C13" s="25" t="s">
        <v>32</v>
      </c>
      <c r="D13" s="27" t="s">
        <v>76</v>
      </c>
      <c r="E13" s="25" t="s">
        <v>119</v>
      </c>
      <c r="F13" s="29">
        <v>72</v>
      </c>
      <c r="G13" s="29">
        <f t="shared" si="0"/>
        <v>15.12</v>
      </c>
      <c r="H13" s="32">
        <v>43524</v>
      </c>
      <c r="I13" s="29">
        <v>72</v>
      </c>
      <c r="J13" s="29">
        <f t="shared" si="1"/>
        <v>15.12</v>
      </c>
      <c r="K13" s="31" t="s">
        <v>177</v>
      </c>
      <c r="L13" s="31" t="s">
        <v>177</v>
      </c>
      <c r="M13" s="27" t="s">
        <v>141</v>
      </c>
      <c r="N13" s="28" t="s">
        <v>170</v>
      </c>
      <c r="O13" s="31" t="s">
        <v>175</v>
      </c>
      <c r="P13" s="21"/>
      <c r="Q13" s="31">
        <v>2019</v>
      </c>
      <c r="R13" s="31">
        <v>1</v>
      </c>
    </row>
    <row r="14" spans="1:18" ht="30" x14ac:dyDescent="0.25">
      <c r="A14" s="25" t="s">
        <v>31</v>
      </c>
      <c r="B14" s="34" t="s">
        <v>179</v>
      </c>
      <c r="C14" s="25" t="s">
        <v>32</v>
      </c>
      <c r="D14" s="27" t="s">
        <v>187</v>
      </c>
      <c r="E14" s="36">
        <v>12</v>
      </c>
      <c r="F14" s="29">
        <v>523.20000000000005</v>
      </c>
      <c r="G14" s="29">
        <v>109.87</v>
      </c>
      <c r="H14" s="32">
        <v>43466</v>
      </c>
      <c r="I14" s="29">
        <v>523.20000000000005</v>
      </c>
      <c r="J14" s="29">
        <v>109.87</v>
      </c>
      <c r="K14" s="31" t="s">
        <v>177</v>
      </c>
      <c r="L14" s="31" t="s">
        <v>177</v>
      </c>
      <c r="M14" s="27" t="s">
        <v>188</v>
      </c>
      <c r="N14" s="30" t="s">
        <v>189</v>
      </c>
      <c r="O14" s="31" t="s">
        <v>175</v>
      </c>
      <c r="P14" s="18"/>
      <c r="Q14" s="31">
        <v>2019</v>
      </c>
      <c r="R14" s="31">
        <v>1</v>
      </c>
    </row>
    <row r="15" spans="1:18" ht="30" x14ac:dyDescent="0.25">
      <c r="A15" s="25" t="s">
        <v>31</v>
      </c>
      <c r="B15" s="33"/>
      <c r="C15" s="25" t="s">
        <v>32</v>
      </c>
      <c r="D15" s="27" t="s">
        <v>107</v>
      </c>
      <c r="E15" s="25" t="s">
        <v>119</v>
      </c>
      <c r="F15" s="29">
        <v>10.64</v>
      </c>
      <c r="G15" s="29">
        <f>F15*21%</f>
        <v>2.2343999999999999</v>
      </c>
      <c r="H15" s="32">
        <v>43489</v>
      </c>
      <c r="I15" s="29">
        <v>10.64</v>
      </c>
      <c r="J15" s="29">
        <f>I15*21%</f>
        <v>2.2343999999999999</v>
      </c>
      <c r="K15" s="31" t="s">
        <v>177</v>
      </c>
      <c r="L15" s="31" t="s">
        <v>177</v>
      </c>
      <c r="M15" s="27" t="s">
        <v>121</v>
      </c>
      <c r="N15" s="28" t="s">
        <v>147</v>
      </c>
      <c r="O15" s="31" t="s">
        <v>175</v>
      </c>
      <c r="P15" s="18"/>
      <c r="Q15" s="31">
        <v>2019</v>
      </c>
      <c r="R15" s="31">
        <v>1</v>
      </c>
    </row>
    <row r="16" spans="1:18" ht="30" x14ac:dyDescent="0.25">
      <c r="A16" s="25" t="s">
        <v>31</v>
      </c>
      <c r="B16" s="33"/>
      <c r="C16" s="25" t="s">
        <v>32</v>
      </c>
      <c r="D16" s="27" t="s">
        <v>33</v>
      </c>
      <c r="E16" s="25" t="s">
        <v>119</v>
      </c>
      <c r="F16" s="29">
        <v>194</v>
      </c>
      <c r="G16" s="29">
        <f>F16*21%</f>
        <v>40.74</v>
      </c>
      <c r="H16" s="32">
        <v>43517</v>
      </c>
      <c r="I16" s="29">
        <v>194</v>
      </c>
      <c r="J16" s="29">
        <f>I16*21%</f>
        <v>40.74</v>
      </c>
      <c r="K16" s="31" t="s">
        <v>177</v>
      </c>
      <c r="L16" s="31" t="s">
        <v>177</v>
      </c>
      <c r="M16" s="27" t="s">
        <v>121</v>
      </c>
      <c r="N16" s="28" t="s">
        <v>147</v>
      </c>
      <c r="O16" s="31" t="s">
        <v>175</v>
      </c>
      <c r="P16" s="18"/>
      <c r="Q16" s="31">
        <v>2019</v>
      </c>
      <c r="R16" s="31">
        <v>1</v>
      </c>
    </row>
    <row r="17" spans="1:18" ht="30" x14ac:dyDescent="0.25">
      <c r="A17" s="25" t="s">
        <v>31</v>
      </c>
      <c r="B17" s="34" t="s">
        <v>178</v>
      </c>
      <c r="C17" s="25" t="s">
        <v>32</v>
      </c>
      <c r="D17" s="27" t="s">
        <v>190</v>
      </c>
      <c r="E17" s="36">
        <v>12</v>
      </c>
      <c r="F17" s="29">
        <v>2392.8000000000002</v>
      </c>
      <c r="G17" s="29">
        <v>502.49</v>
      </c>
      <c r="H17" s="32">
        <v>43466</v>
      </c>
      <c r="I17" s="29">
        <v>2392.8000000000002</v>
      </c>
      <c r="J17" s="29">
        <v>502.49</v>
      </c>
      <c r="K17" s="31" t="s">
        <v>177</v>
      </c>
      <c r="L17" s="31" t="s">
        <v>177</v>
      </c>
      <c r="M17" s="27" t="s">
        <v>121</v>
      </c>
      <c r="N17" s="28" t="s">
        <v>147</v>
      </c>
      <c r="O17" s="31" t="s">
        <v>175</v>
      </c>
      <c r="P17" s="18"/>
      <c r="Q17" s="31">
        <v>2019</v>
      </c>
      <c r="R17" s="31">
        <v>1</v>
      </c>
    </row>
    <row r="18" spans="1:18" ht="30" x14ac:dyDescent="0.25">
      <c r="A18" s="25" t="s">
        <v>31</v>
      </c>
      <c r="B18" s="33"/>
      <c r="C18" s="25" t="s">
        <v>32</v>
      </c>
      <c r="D18" s="27" t="s">
        <v>38</v>
      </c>
      <c r="E18" s="25" t="s">
        <v>119</v>
      </c>
      <c r="F18" s="29">
        <v>697.69</v>
      </c>
      <c r="G18" s="29">
        <f t="shared" ref="G18:G51" si="2">F18*21%</f>
        <v>146.51490000000001</v>
      </c>
      <c r="H18" s="32">
        <v>43524</v>
      </c>
      <c r="I18" s="29">
        <v>697.69</v>
      </c>
      <c r="J18" s="29">
        <f t="shared" ref="J18:J51" si="3">I18*21%</f>
        <v>146.51490000000001</v>
      </c>
      <c r="K18" s="31" t="s">
        <v>177</v>
      </c>
      <c r="L18" s="31" t="s">
        <v>177</v>
      </c>
      <c r="M18" s="27" t="s">
        <v>126</v>
      </c>
      <c r="N18" s="30" t="s">
        <v>154</v>
      </c>
      <c r="O18" s="31" t="s">
        <v>175</v>
      </c>
      <c r="P18" s="18"/>
      <c r="Q18" s="31">
        <v>2019</v>
      </c>
      <c r="R18" s="31">
        <v>1</v>
      </c>
    </row>
    <row r="19" spans="1:18" ht="120" x14ac:dyDescent="0.25">
      <c r="A19" s="25" t="s">
        <v>31</v>
      </c>
      <c r="B19" s="33"/>
      <c r="C19" s="25" t="s">
        <v>32</v>
      </c>
      <c r="D19" s="27" t="s">
        <v>39</v>
      </c>
      <c r="E19" s="25" t="s">
        <v>119</v>
      </c>
      <c r="F19" s="29">
        <v>965</v>
      </c>
      <c r="G19" s="29">
        <f t="shared" si="2"/>
        <v>202.65</v>
      </c>
      <c r="H19" s="32">
        <v>43552</v>
      </c>
      <c r="I19" s="29">
        <v>965</v>
      </c>
      <c r="J19" s="29">
        <f t="shared" si="3"/>
        <v>202.65</v>
      </c>
      <c r="K19" s="31" t="s">
        <v>177</v>
      </c>
      <c r="L19" s="31" t="s">
        <v>177</v>
      </c>
      <c r="M19" s="27" t="s">
        <v>127</v>
      </c>
      <c r="N19" s="28" t="s">
        <v>155</v>
      </c>
      <c r="O19" s="31" t="s">
        <v>175</v>
      </c>
      <c r="P19" s="18"/>
      <c r="Q19" s="31">
        <v>2019</v>
      </c>
      <c r="R19" s="31">
        <v>1</v>
      </c>
    </row>
    <row r="20" spans="1:18" ht="60" x14ac:dyDescent="0.25">
      <c r="A20" s="25" t="s">
        <v>31</v>
      </c>
      <c r="B20" s="33"/>
      <c r="C20" s="25" t="s">
        <v>32</v>
      </c>
      <c r="D20" s="27" t="s">
        <v>108</v>
      </c>
      <c r="E20" s="25" t="s">
        <v>119</v>
      </c>
      <c r="F20" s="29">
        <v>410</v>
      </c>
      <c r="G20" s="29">
        <f t="shared" si="2"/>
        <v>86.1</v>
      </c>
      <c r="H20" s="32">
        <v>43467</v>
      </c>
      <c r="I20" s="29">
        <v>410</v>
      </c>
      <c r="J20" s="29">
        <f t="shared" si="3"/>
        <v>86.1</v>
      </c>
      <c r="K20" s="31" t="s">
        <v>177</v>
      </c>
      <c r="L20" s="31" t="s">
        <v>177</v>
      </c>
      <c r="M20" s="27" t="s">
        <v>127</v>
      </c>
      <c r="N20" s="28" t="s">
        <v>163</v>
      </c>
      <c r="O20" s="31" t="s">
        <v>175</v>
      </c>
      <c r="P20" s="18"/>
      <c r="Q20" s="31">
        <v>2019</v>
      </c>
      <c r="R20" s="31">
        <v>1</v>
      </c>
    </row>
    <row r="21" spans="1:18" ht="45" x14ac:dyDescent="0.25">
      <c r="A21" s="25" t="s">
        <v>31</v>
      </c>
      <c r="B21" s="33"/>
      <c r="C21" s="25" t="s">
        <v>32</v>
      </c>
      <c r="D21" s="27" t="s">
        <v>53</v>
      </c>
      <c r="E21" s="25" t="s">
        <v>119</v>
      </c>
      <c r="F21" s="29">
        <v>1210</v>
      </c>
      <c r="G21" s="29">
        <f t="shared" si="2"/>
        <v>254.1</v>
      </c>
      <c r="H21" s="32">
        <v>43469</v>
      </c>
      <c r="I21" s="29">
        <v>1210</v>
      </c>
      <c r="J21" s="29">
        <f t="shared" si="3"/>
        <v>254.1</v>
      </c>
      <c r="K21" s="31" t="s">
        <v>177</v>
      </c>
      <c r="L21" s="31" t="s">
        <v>177</v>
      </c>
      <c r="M21" s="27" t="s">
        <v>127</v>
      </c>
      <c r="N21" s="28" t="s">
        <v>163</v>
      </c>
      <c r="O21" s="31" t="s">
        <v>175</v>
      </c>
      <c r="P21" s="18"/>
      <c r="Q21" s="31">
        <v>2019</v>
      </c>
      <c r="R21" s="31">
        <v>1</v>
      </c>
    </row>
    <row r="22" spans="1:18" ht="60" x14ac:dyDescent="0.25">
      <c r="A22" s="25" t="s">
        <v>31</v>
      </c>
      <c r="B22" s="33"/>
      <c r="C22" s="25" t="s">
        <v>32</v>
      </c>
      <c r="D22" s="27" t="s">
        <v>54</v>
      </c>
      <c r="E22" s="25" t="s">
        <v>119</v>
      </c>
      <c r="F22" s="29">
        <v>220</v>
      </c>
      <c r="G22" s="29">
        <f t="shared" si="2"/>
        <v>46.199999999999996</v>
      </c>
      <c r="H22" s="32">
        <v>43504</v>
      </c>
      <c r="I22" s="29">
        <v>220</v>
      </c>
      <c r="J22" s="29">
        <f t="shared" si="3"/>
        <v>46.199999999999996</v>
      </c>
      <c r="K22" s="31" t="s">
        <v>177</v>
      </c>
      <c r="L22" s="31" t="s">
        <v>177</v>
      </c>
      <c r="M22" s="27" t="s">
        <v>127</v>
      </c>
      <c r="N22" s="28" t="s">
        <v>155</v>
      </c>
      <c r="O22" s="31" t="s">
        <v>175</v>
      </c>
      <c r="P22" s="18"/>
      <c r="Q22" s="31">
        <v>2019</v>
      </c>
      <c r="R22" s="31">
        <v>1</v>
      </c>
    </row>
    <row r="23" spans="1:18" ht="75" x14ac:dyDescent="0.25">
      <c r="A23" s="25" t="s">
        <v>31</v>
      </c>
      <c r="B23" s="33"/>
      <c r="C23" s="25" t="s">
        <v>32</v>
      </c>
      <c r="D23" s="27" t="s">
        <v>55</v>
      </c>
      <c r="E23" s="25" t="s">
        <v>119</v>
      </c>
      <c r="F23" s="29">
        <v>3840</v>
      </c>
      <c r="G23" s="29">
        <f t="shared" si="2"/>
        <v>806.4</v>
      </c>
      <c r="H23" s="32">
        <v>43504</v>
      </c>
      <c r="I23" s="29">
        <v>3840</v>
      </c>
      <c r="J23" s="29">
        <f t="shared" si="3"/>
        <v>806.4</v>
      </c>
      <c r="K23" s="31" t="s">
        <v>177</v>
      </c>
      <c r="L23" s="31" t="s">
        <v>177</v>
      </c>
      <c r="M23" s="27" t="s">
        <v>127</v>
      </c>
      <c r="N23" s="28" t="s">
        <v>155</v>
      </c>
      <c r="O23" s="31" t="s">
        <v>175</v>
      </c>
      <c r="P23" s="18"/>
      <c r="Q23" s="31">
        <v>2019</v>
      </c>
      <c r="R23" s="31">
        <v>1</v>
      </c>
    </row>
    <row r="24" spans="1:18" ht="75" x14ac:dyDescent="0.25">
      <c r="A24" s="25" t="s">
        <v>31</v>
      </c>
      <c r="B24" s="33"/>
      <c r="C24" s="25" t="s">
        <v>32</v>
      </c>
      <c r="D24" s="27" t="s">
        <v>56</v>
      </c>
      <c r="E24" s="25" t="s">
        <v>119</v>
      </c>
      <c r="F24" s="29">
        <v>115</v>
      </c>
      <c r="G24" s="29">
        <f t="shared" si="2"/>
        <v>24.15</v>
      </c>
      <c r="H24" s="32">
        <v>43504</v>
      </c>
      <c r="I24" s="29">
        <v>115</v>
      </c>
      <c r="J24" s="29">
        <f t="shared" si="3"/>
        <v>24.15</v>
      </c>
      <c r="K24" s="31" t="s">
        <v>177</v>
      </c>
      <c r="L24" s="31" t="s">
        <v>177</v>
      </c>
      <c r="M24" s="27" t="s">
        <v>127</v>
      </c>
      <c r="N24" s="28" t="s">
        <v>155</v>
      </c>
      <c r="O24" s="31" t="s">
        <v>175</v>
      </c>
      <c r="P24" s="18"/>
      <c r="Q24" s="31">
        <v>2019</v>
      </c>
      <c r="R24" s="31">
        <v>1</v>
      </c>
    </row>
    <row r="25" spans="1:18" ht="60" x14ac:dyDescent="0.25">
      <c r="A25" s="25" t="s">
        <v>31</v>
      </c>
      <c r="B25" s="33"/>
      <c r="C25" s="25" t="s">
        <v>32</v>
      </c>
      <c r="D25" s="27" t="s">
        <v>57</v>
      </c>
      <c r="E25" s="25" t="s">
        <v>119</v>
      </c>
      <c r="F25" s="29">
        <v>90</v>
      </c>
      <c r="G25" s="29">
        <f t="shared" si="2"/>
        <v>18.899999999999999</v>
      </c>
      <c r="H25" s="32">
        <v>43552</v>
      </c>
      <c r="I25" s="29">
        <v>90</v>
      </c>
      <c r="J25" s="29">
        <f t="shared" si="3"/>
        <v>18.899999999999999</v>
      </c>
      <c r="K25" s="31" t="s">
        <v>177</v>
      </c>
      <c r="L25" s="31" t="s">
        <v>177</v>
      </c>
      <c r="M25" s="27" t="s">
        <v>127</v>
      </c>
      <c r="N25" s="28" t="s">
        <v>155</v>
      </c>
      <c r="O25" s="31" t="s">
        <v>175</v>
      </c>
      <c r="P25" s="18"/>
      <c r="Q25" s="31">
        <v>2019</v>
      </c>
      <c r="R25" s="31">
        <v>1</v>
      </c>
    </row>
    <row r="26" spans="1:18" ht="105" x14ac:dyDescent="0.25">
      <c r="A26" s="25" t="s">
        <v>31</v>
      </c>
      <c r="B26" s="33"/>
      <c r="C26" s="25" t="s">
        <v>32</v>
      </c>
      <c r="D26" s="27" t="s">
        <v>69</v>
      </c>
      <c r="E26" s="25" t="s">
        <v>119</v>
      </c>
      <c r="F26" s="29">
        <v>2556.1999999999998</v>
      </c>
      <c r="G26" s="29">
        <f t="shared" si="2"/>
        <v>536.80199999999991</v>
      </c>
      <c r="H26" s="32">
        <v>43468</v>
      </c>
      <c r="I26" s="29">
        <v>2556.1999999999998</v>
      </c>
      <c r="J26" s="29">
        <f t="shared" si="3"/>
        <v>536.80199999999991</v>
      </c>
      <c r="K26" s="31" t="s">
        <v>177</v>
      </c>
      <c r="L26" s="31" t="s">
        <v>177</v>
      </c>
      <c r="M26" s="27" t="s">
        <v>127</v>
      </c>
      <c r="N26" s="28" t="s">
        <v>155</v>
      </c>
      <c r="O26" s="31" t="s">
        <v>175</v>
      </c>
      <c r="P26" s="21"/>
      <c r="Q26" s="31">
        <v>2019</v>
      </c>
      <c r="R26" s="31">
        <v>1</v>
      </c>
    </row>
    <row r="27" spans="1:18" ht="60" x14ac:dyDescent="0.25">
      <c r="A27" s="25" t="s">
        <v>31</v>
      </c>
      <c r="B27" s="33"/>
      <c r="C27" s="25" t="s">
        <v>32</v>
      </c>
      <c r="D27" s="27" t="s">
        <v>70</v>
      </c>
      <c r="E27" s="25" t="s">
        <v>119</v>
      </c>
      <c r="F27" s="29">
        <v>503.5</v>
      </c>
      <c r="G27" s="29">
        <f t="shared" si="2"/>
        <v>105.735</v>
      </c>
      <c r="H27" s="32">
        <v>43552</v>
      </c>
      <c r="I27" s="29">
        <v>503.5</v>
      </c>
      <c r="J27" s="29">
        <f t="shared" si="3"/>
        <v>105.735</v>
      </c>
      <c r="K27" s="31" t="s">
        <v>177</v>
      </c>
      <c r="L27" s="31" t="s">
        <v>177</v>
      </c>
      <c r="M27" s="27" t="s">
        <v>127</v>
      </c>
      <c r="N27" s="28" t="s">
        <v>155</v>
      </c>
      <c r="O27" s="31" t="s">
        <v>175</v>
      </c>
      <c r="P27" s="21"/>
      <c r="Q27" s="31">
        <v>2019</v>
      </c>
      <c r="R27" s="31">
        <v>1</v>
      </c>
    </row>
    <row r="28" spans="1:18" ht="60" x14ac:dyDescent="0.25">
      <c r="A28" s="25" t="s">
        <v>31</v>
      </c>
      <c r="B28" s="33"/>
      <c r="C28" s="25" t="s">
        <v>32</v>
      </c>
      <c r="D28" s="27" t="s">
        <v>116</v>
      </c>
      <c r="E28" s="25" t="s">
        <v>119</v>
      </c>
      <c r="F28" s="29">
        <v>190</v>
      </c>
      <c r="G28" s="29">
        <f t="shared" si="2"/>
        <v>39.9</v>
      </c>
      <c r="H28" s="32">
        <v>43468</v>
      </c>
      <c r="I28" s="29">
        <v>190</v>
      </c>
      <c r="J28" s="29">
        <f t="shared" si="3"/>
        <v>39.9</v>
      </c>
      <c r="K28" s="31" t="s">
        <v>177</v>
      </c>
      <c r="L28" s="31" t="s">
        <v>177</v>
      </c>
      <c r="M28" s="27" t="s">
        <v>127</v>
      </c>
      <c r="N28" s="28" t="s">
        <v>155</v>
      </c>
      <c r="O28" s="31" t="s">
        <v>175</v>
      </c>
      <c r="P28" s="21"/>
      <c r="Q28" s="31">
        <v>2019</v>
      </c>
      <c r="R28" s="31">
        <v>1</v>
      </c>
    </row>
    <row r="29" spans="1:18" ht="60" x14ac:dyDescent="0.25">
      <c r="A29" s="25" t="s">
        <v>31</v>
      </c>
      <c r="B29" s="33"/>
      <c r="C29" s="25" t="s">
        <v>32</v>
      </c>
      <c r="D29" s="27" t="s">
        <v>77</v>
      </c>
      <c r="E29" s="25" t="s">
        <v>119</v>
      </c>
      <c r="F29" s="29">
        <v>149.34</v>
      </c>
      <c r="G29" s="29">
        <f t="shared" si="2"/>
        <v>31.3614</v>
      </c>
      <c r="H29" s="32">
        <v>43535</v>
      </c>
      <c r="I29" s="29">
        <v>149.34</v>
      </c>
      <c r="J29" s="29">
        <f t="shared" si="3"/>
        <v>31.3614</v>
      </c>
      <c r="K29" s="31" t="s">
        <v>177</v>
      </c>
      <c r="L29" s="31" t="s">
        <v>177</v>
      </c>
      <c r="M29" s="27" t="s">
        <v>142</v>
      </c>
      <c r="N29" s="28" t="s">
        <v>171</v>
      </c>
      <c r="O29" s="31" t="s">
        <v>175</v>
      </c>
      <c r="P29" s="21"/>
      <c r="Q29" s="31">
        <v>2019</v>
      </c>
      <c r="R29" s="31">
        <v>1</v>
      </c>
    </row>
    <row r="30" spans="1:18" ht="75" x14ac:dyDescent="0.25">
      <c r="A30" s="25" t="s">
        <v>31</v>
      </c>
      <c r="B30" s="33"/>
      <c r="C30" s="25" t="s">
        <v>32</v>
      </c>
      <c r="D30" s="27" t="s">
        <v>78</v>
      </c>
      <c r="E30" s="25" t="s">
        <v>119</v>
      </c>
      <c r="F30" s="29">
        <v>78.94</v>
      </c>
      <c r="G30" s="29">
        <f t="shared" si="2"/>
        <v>16.577399999999997</v>
      </c>
      <c r="H30" s="32">
        <v>43535</v>
      </c>
      <c r="I30" s="29">
        <v>78.94</v>
      </c>
      <c r="J30" s="29">
        <f t="shared" si="3"/>
        <v>16.577399999999997</v>
      </c>
      <c r="K30" s="31" t="s">
        <v>177</v>
      </c>
      <c r="L30" s="31" t="s">
        <v>177</v>
      </c>
      <c r="M30" s="27" t="s">
        <v>142</v>
      </c>
      <c r="N30" s="28" t="s">
        <v>171</v>
      </c>
      <c r="O30" s="31" t="s">
        <v>175</v>
      </c>
      <c r="P30" s="21"/>
      <c r="Q30" s="31">
        <v>2019</v>
      </c>
      <c r="R30" s="31">
        <v>1</v>
      </c>
    </row>
    <row r="31" spans="1:18" ht="90" x14ac:dyDescent="0.25">
      <c r="A31" s="25" t="s">
        <v>31</v>
      </c>
      <c r="B31" s="33"/>
      <c r="C31" s="25" t="s">
        <v>32</v>
      </c>
      <c r="D31" s="27" t="s">
        <v>79</v>
      </c>
      <c r="E31" s="25" t="s">
        <v>119</v>
      </c>
      <c r="F31" s="29">
        <v>44.48</v>
      </c>
      <c r="G31" s="29">
        <f t="shared" si="2"/>
        <v>9.3407999999999998</v>
      </c>
      <c r="H31" s="32">
        <v>43535</v>
      </c>
      <c r="I31" s="29">
        <v>44.48</v>
      </c>
      <c r="J31" s="29">
        <f t="shared" si="3"/>
        <v>9.3407999999999998</v>
      </c>
      <c r="K31" s="31" t="s">
        <v>177</v>
      </c>
      <c r="L31" s="31" t="s">
        <v>177</v>
      </c>
      <c r="M31" s="27" t="s">
        <v>142</v>
      </c>
      <c r="N31" s="28" t="s">
        <v>171</v>
      </c>
      <c r="O31" s="31" t="s">
        <v>175</v>
      </c>
      <c r="P31" s="21"/>
      <c r="Q31" s="31">
        <v>2019</v>
      </c>
      <c r="R31" s="31">
        <v>1</v>
      </c>
    </row>
    <row r="32" spans="1:18" ht="45" x14ac:dyDescent="0.25">
      <c r="A32" s="25" t="s">
        <v>31</v>
      </c>
      <c r="B32" s="33"/>
      <c r="C32" s="25" t="s">
        <v>32</v>
      </c>
      <c r="D32" s="27" t="s">
        <v>92</v>
      </c>
      <c r="E32" s="25" t="s">
        <v>119</v>
      </c>
      <c r="F32" s="29">
        <v>1257.8399999999999</v>
      </c>
      <c r="G32" s="29">
        <f t="shared" si="2"/>
        <v>264.14639999999997</v>
      </c>
      <c r="H32" s="32">
        <v>43530</v>
      </c>
      <c r="I32" s="29">
        <v>1257.8399999999999</v>
      </c>
      <c r="J32" s="29">
        <f t="shared" si="3"/>
        <v>264.14639999999997</v>
      </c>
      <c r="K32" s="31" t="s">
        <v>177</v>
      </c>
      <c r="L32" s="31" t="s">
        <v>177</v>
      </c>
      <c r="M32" s="27" t="s">
        <v>144</v>
      </c>
      <c r="N32" s="28" t="s">
        <v>173</v>
      </c>
      <c r="O32" s="31" t="s">
        <v>175</v>
      </c>
      <c r="P32" s="18"/>
      <c r="Q32" s="31">
        <v>2019</v>
      </c>
      <c r="R32" s="31">
        <v>1</v>
      </c>
    </row>
    <row r="33" spans="1:18" ht="15.75" x14ac:dyDescent="0.25">
      <c r="A33" s="25" t="s">
        <v>31</v>
      </c>
      <c r="B33" s="34" t="s">
        <v>178</v>
      </c>
      <c r="C33" s="25" t="s">
        <v>32</v>
      </c>
      <c r="D33" s="27" t="s">
        <v>37</v>
      </c>
      <c r="E33" s="25" t="s">
        <v>119</v>
      </c>
      <c r="F33" s="29">
        <v>1171.5</v>
      </c>
      <c r="G33" s="29">
        <f t="shared" si="2"/>
        <v>246.01499999999999</v>
      </c>
      <c r="H33" s="32">
        <v>43493</v>
      </c>
      <c r="I33" s="29">
        <v>1171.5</v>
      </c>
      <c r="J33" s="29">
        <f t="shared" si="3"/>
        <v>246.01499999999999</v>
      </c>
      <c r="K33" s="31" t="s">
        <v>177</v>
      </c>
      <c r="L33" s="31" t="s">
        <v>177</v>
      </c>
      <c r="M33" s="27" t="s">
        <v>125</v>
      </c>
      <c r="N33" s="30" t="s">
        <v>153</v>
      </c>
      <c r="O33" s="31" t="s">
        <v>175</v>
      </c>
      <c r="P33" s="18"/>
      <c r="Q33" s="31">
        <v>2019</v>
      </c>
      <c r="R33" s="31">
        <v>1</v>
      </c>
    </row>
    <row r="34" spans="1:18" ht="75" x14ac:dyDescent="0.25">
      <c r="A34" s="25" t="s">
        <v>31</v>
      </c>
      <c r="B34" s="33"/>
      <c r="C34" s="25" t="s">
        <v>32</v>
      </c>
      <c r="D34" s="27" t="s">
        <v>58</v>
      </c>
      <c r="E34" s="25" t="s">
        <v>119</v>
      </c>
      <c r="F34" s="29">
        <v>143.80000000000001</v>
      </c>
      <c r="G34" s="29">
        <f t="shared" si="2"/>
        <v>30.198</v>
      </c>
      <c r="H34" s="32">
        <v>43516</v>
      </c>
      <c r="I34" s="29">
        <v>143.80000000000001</v>
      </c>
      <c r="J34" s="29">
        <f t="shared" si="3"/>
        <v>30.198</v>
      </c>
      <c r="K34" s="31" t="s">
        <v>177</v>
      </c>
      <c r="L34" s="31" t="s">
        <v>177</v>
      </c>
      <c r="M34" s="27" t="s">
        <v>135</v>
      </c>
      <c r="N34" s="28" t="s">
        <v>164</v>
      </c>
      <c r="O34" s="31" t="s">
        <v>175</v>
      </c>
      <c r="P34" s="18"/>
      <c r="Q34" s="31">
        <v>2019</v>
      </c>
      <c r="R34" s="31">
        <v>1</v>
      </c>
    </row>
    <row r="35" spans="1:18" ht="45" x14ac:dyDescent="0.25">
      <c r="A35" s="25" t="s">
        <v>31</v>
      </c>
      <c r="B35" s="33"/>
      <c r="C35" s="25" t="s">
        <v>32</v>
      </c>
      <c r="D35" s="27" t="s">
        <v>59</v>
      </c>
      <c r="E35" s="25" t="s">
        <v>119</v>
      </c>
      <c r="F35" s="29">
        <v>291.33999999999997</v>
      </c>
      <c r="G35" s="29">
        <f t="shared" si="2"/>
        <v>61.181399999999989</v>
      </c>
      <c r="H35" s="32">
        <v>43521</v>
      </c>
      <c r="I35" s="29">
        <v>291.33999999999997</v>
      </c>
      <c r="J35" s="29">
        <f t="shared" si="3"/>
        <v>61.181399999999989</v>
      </c>
      <c r="K35" s="31" t="s">
        <v>177</v>
      </c>
      <c r="L35" s="31" t="s">
        <v>177</v>
      </c>
      <c r="M35" s="27" t="s">
        <v>135</v>
      </c>
      <c r="N35" s="28" t="s">
        <v>164</v>
      </c>
      <c r="O35" s="31" t="s">
        <v>175</v>
      </c>
      <c r="P35" s="18"/>
      <c r="Q35" s="31">
        <v>2019</v>
      </c>
      <c r="R35" s="31">
        <v>1</v>
      </c>
    </row>
    <row r="36" spans="1:18" ht="195" x14ac:dyDescent="0.25">
      <c r="A36" s="25" t="s">
        <v>31</v>
      </c>
      <c r="B36" s="33"/>
      <c r="C36" s="25" t="s">
        <v>32</v>
      </c>
      <c r="D36" s="27" t="s">
        <v>40</v>
      </c>
      <c r="E36" s="25" t="s">
        <v>119</v>
      </c>
      <c r="F36" s="29">
        <v>1250</v>
      </c>
      <c r="G36" s="29">
        <f t="shared" si="2"/>
        <v>262.5</v>
      </c>
      <c r="H36" s="32">
        <v>43471</v>
      </c>
      <c r="I36" s="29">
        <v>1250</v>
      </c>
      <c r="J36" s="29">
        <f t="shared" si="3"/>
        <v>262.5</v>
      </c>
      <c r="K36" s="31" t="s">
        <v>177</v>
      </c>
      <c r="L36" s="31" t="s">
        <v>177</v>
      </c>
      <c r="M36" s="27" t="s">
        <v>128</v>
      </c>
      <c r="N36" s="28" t="s">
        <v>156</v>
      </c>
      <c r="O36" s="31" t="s">
        <v>175</v>
      </c>
      <c r="P36" s="18"/>
      <c r="Q36" s="31">
        <v>2019</v>
      </c>
      <c r="R36" s="31">
        <v>1</v>
      </c>
    </row>
    <row r="37" spans="1:18" ht="75" x14ac:dyDescent="0.25">
      <c r="A37" s="25" t="s">
        <v>31</v>
      </c>
      <c r="B37" s="33"/>
      <c r="C37" s="25" t="s">
        <v>32</v>
      </c>
      <c r="D37" s="27" t="s">
        <v>41</v>
      </c>
      <c r="E37" s="25" t="s">
        <v>119</v>
      </c>
      <c r="F37" s="29">
        <v>450</v>
      </c>
      <c r="G37" s="29">
        <f t="shared" si="2"/>
        <v>94.5</v>
      </c>
      <c r="H37" s="32">
        <v>43515</v>
      </c>
      <c r="I37" s="29">
        <v>450</v>
      </c>
      <c r="J37" s="29">
        <f t="shared" si="3"/>
        <v>94.5</v>
      </c>
      <c r="K37" s="31" t="s">
        <v>177</v>
      </c>
      <c r="L37" s="31" t="s">
        <v>177</v>
      </c>
      <c r="M37" s="27" t="s">
        <v>128</v>
      </c>
      <c r="N37" s="28" t="s">
        <v>156</v>
      </c>
      <c r="O37" s="31" t="s">
        <v>175</v>
      </c>
      <c r="P37" s="18"/>
      <c r="Q37" s="31">
        <v>2019</v>
      </c>
      <c r="R37" s="31">
        <v>1</v>
      </c>
    </row>
    <row r="38" spans="1:18" ht="90" x14ac:dyDescent="0.25">
      <c r="A38" s="25" t="s">
        <v>31</v>
      </c>
      <c r="B38" s="33"/>
      <c r="C38" s="25" t="s">
        <v>32</v>
      </c>
      <c r="D38" s="27" t="s">
        <v>80</v>
      </c>
      <c r="E38" s="25" t="s">
        <v>119</v>
      </c>
      <c r="F38" s="29">
        <v>315</v>
      </c>
      <c r="G38" s="29">
        <f t="shared" si="2"/>
        <v>66.149999999999991</v>
      </c>
      <c r="H38" s="32">
        <v>43518</v>
      </c>
      <c r="I38" s="29">
        <v>315</v>
      </c>
      <c r="J38" s="29">
        <f t="shared" si="3"/>
        <v>66.149999999999991</v>
      </c>
      <c r="K38" s="31" t="s">
        <v>177</v>
      </c>
      <c r="L38" s="31" t="s">
        <v>177</v>
      </c>
      <c r="M38" s="27" t="s">
        <v>128</v>
      </c>
      <c r="N38" s="28" t="s">
        <v>156</v>
      </c>
      <c r="O38" s="31" t="s">
        <v>175</v>
      </c>
      <c r="P38" s="21"/>
      <c r="Q38" s="31">
        <v>2019</v>
      </c>
      <c r="R38" s="31">
        <v>1</v>
      </c>
    </row>
    <row r="39" spans="1:18" ht="105" x14ac:dyDescent="0.25">
      <c r="A39" s="25" t="s">
        <v>31</v>
      </c>
      <c r="B39" s="33"/>
      <c r="C39" s="25" t="s">
        <v>32</v>
      </c>
      <c r="D39" s="27" t="s">
        <v>81</v>
      </c>
      <c r="E39" s="25" t="s">
        <v>119</v>
      </c>
      <c r="F39" s="29">
        <v>130</v>
      </c>
      <c r="G39" s="29">
        <f t="shared" si="2"/>
        <v>27.3</v>
      </c>
      <c r="H39" s="32">
        <v>43518</v>
      </c>
      <c r="I39" s="29">
        <v>130</v>
      </c>
      <c r="J39" s="29">
        <f t="shared" si="3"/>
        <v>27.3</v>
      </c>
      <c r="K39" s="31" t="s">
        <v>177</v>
      </c>
      <c r="L39" s="31" t="s">
        <v>177</v>
      </c>
      <c r="M39" s="27" t="s">
        <v>128</v>
      </c>
      <c r="N39" s="28" t="s">
        <v>156</v>
      </c>
      <c r="O39" s="31" t="s">
        <v>175</v>
      </c>
      <c r="P39" s="21"/>
      <c r="Q39" s="31">
        <v>2019</v>
      </c>
      <c r="R39" s="31">
        <v>1</v>
      </c>
    </row>
    <row r="40" spans="1:18" ht="105" x14ac:dyDescent="0.25">
      <c r="A40" s="25" t="s">
        <v>31</v>
      </c>
      <c r="B40" s="33"/>
      <c r="C40" s="25" t="s">
        <v>32</v>
      </c>
      <c r="D40" s="27" t="s">
        <v>82</v>
      </c>
      <c r="E40" s="25" t="s">
        <v>119</v>
      </c>
      <c r="F40" s="29">
        <v>400</v>
      </c>
      <c r="G40" s="29">
        <f t="shared" si="2"/>
        <v>84</v>
      </c>
      <c r="H40" s="32">
        <v>43500</v>
      </c>
      <c r="I40" s="29">
        <v>400</v>
      </c>
      <c r="J40" s="29">
        <f t="shared" si="3"/>
        <v>84</v>
      </c>
      <c r="K40" s="31" t="s">
        <v>177</v>
      </c>
      <c r="L40" s="31" t="s">
        <v>177</v>
      </c>
      <c r="M40" s="27" t="s">
        <v>128</v>
      </c>
      <c r="N40" s="28" t="s">
        <v>156</v>
      </c>
      <c r="O40" s="31" t="s">
        <v>175</v>
      </c>
      <c r="P40" s="21"/>
      <c r="Q40" s="31">
        <v>2019</v>
      </c>
      <c r="R40" s="31">
        <v>1</v>
      </c>
    </row>
    <row r="41" spans="1:18" ht="60" x14ac:dyDescent="0.25">
      <c r="A41" s="25" t="s">
        <v>31</v>
      </c>
      <c r="B41" s="33"/>
      <c r="C41" s="25" t="s">
        <v>32</v>
      </c>
      <c r="D41" s="27" t="s">
        <v>93</v>
      </c>
      <c r="E41" s="25" t="s">
        <v>119</v>
      </c>
      <c r="F41" s="29">
        <v>1690</v>
      </c>
      <c r="G41" s="29">
        <f t="shared" si="2"/>
        <v>354.9</v>
      </c>
      <c r="H41" s="32">
        <v>43518</v>
      </c>
      <c r="I41" s="29">
        <v>1690</v>
      </c>
      <c r="J41" s="29">
        <f t="shared" si="3"/>
        <v>354.9</v>
      </c>
      <c r="K41" s="31" t="s">
        <v>177</v>
      </c>
      <c r="L41" s="31" t="s">
        <v>177</v>
      </c>
      <c r="M41" s="27" t="s">
        <v>128</v>
      </c>
      <c r="N41" s="28" t="s">
        <v>156</v>
      </c>
      <c r="O41" s="31" t="s">
        <v>175</v>
      </c>
      <c r="P41" s="18"/>
      <c r="Q41" s="31">
        <v>2019</v>
      </c>
      <c r="R41" s="31">
        <v>1</v>
      </c>
    </row>
    <row r="42" spans="1:18" ht="66" customHeight="1" x14ac:dyDescent="0.25">
      <c r="A42" s="25" t="s">
        <v>31</v>
      </c>
      <c r="B42" s="33"/>
      <c r="C42" s="25" t="s">
        <v>32</v>
      </c>
      <c r="D42" s="27" t="s">
        <v>60</v>
      </c>
      <c r="E42" s="25" t="s">
        <v>119</v>
      </c>
      <c r="F42" s="29">
        <v>865</v>
      </c>
      <c r="G42" s="29">
        <f t="shared" si="2"/>
        <v>181.65</v>
      </c>
      <c r="H42" s="32">
        <v>43487</v>
      </c>
      <c r="I42" s="29">
        <v>865</v>
      </c>
      <c r="J42" s="29">
        <f t="shared" si="3"/>
        <v>181.65</v>
      </c>
      <c r="K42" s="31" t="s">
        <v>177</v>
      </c>
      <c r="L42" s="31" t="s">
        <v>177</v>
      </c>
      <c r="M42" s="27" t="s">
        <v>136</v>
      </c>
      <c r="N42" s="28" t="s">
        <v>156</v>
      </c>
      <c r="O42" s="31" t="s">
        <v>175</v>
      </c>
      <c r="P42" s="18"/>
      <c r="Q42" s="31">
        <v>2019</v>
      </c>
      <c r="R42" s="31">
        <v>1</v>
      </c>
    </row>
    <row r="43" spans="1:18" ht="15.75" x14ac:dyDescent="0.25">
      <c r="A43" s="25" t="s">
        <v>31</v>
      </c>
      <c r="B43" s="33"/>
      <c r="C43" s="25" t="s">
        <v>32</v>
      </c>
      <c r="D43" s="27" t="s">
        <v>35</v>
      </c>
      <c r="E43" s="25" t="s">
        <v>119</v>
      </c>
      <c r="F43" s="29">
        <v>5.57</v>
      </c>
      <c r="G43" s="29">
        <f t="shared" si="2"/>
        <v>1.1697</v>
      </c>
      <c r="H43" s="32">
        <v>43524</v>
      </c>
      <c r="I43" s="29">
        <v>5.57</v>
      </c>
      <c r="J43" s="29">
        <f t="shared" si="3"/>
        <v>1.1697</v>
      </c>
      <c r="K43" s="31" t="s">
        <v>177</v>
      </c>
      <c r="L43" s="31" t="s">
        <v>177</v>
      </c>
      <c r="M43" s="27" t="s">
        <v>123</v>
      </c>
      <c r="N43" s="30" t="s">
        <v>149</v>
      </c>
      <c r="O43" s="31" t="s">
        <v>175</v>
      </c>
      <c r="P43" s="18"/>
      <c r="Q43" s="31">
        <v>2019</v>
      </c>
      <c r="R43" s="31">
        <v>1</v>
      </c>
    </row>
    <row r="44" spans="1:18" ht="15.75" x14ac:dyDescent="0.25">
      <c r="A44" s="25" t="s">
        <v>31</v>
      </c>
      <c r="B44" s="33"/>
      <c r="C44" s="25" t="s">
        <v>32</v>
      </c>
      <c r="D44" s="27" t="s">
        <v>35</v>
      </c>
      <c r="E44" s="25" t="s">
        <v>119</v>
      </c>
      <c r="F44" s="29">
        <v>15.21</v>
      </c>
      <c r="G44" s="29">
        <f t="shared" si="2"/>
        <v>3.1941000000000002</v>
      </c>
      <c r="H44" s="32">
        <v>43555</v>
      </c>
      <c r="I44" s="29">
        <v>15.21</v>
      </c>
      <c r="J44" s="29">
        <f t="shared" si="3"/>
        <v>3.1941000000000002</v>
      </c>
      <c r="K44" s="31" t="s">
        <v>177</v>
      </c>
      <c r="L44" s="31" t="s">
        <v>177</v>
      </c>
      <c r="M44" s="27" t="s">
        <v>123</v>
      </c>
      <c r="N44" s="30" t="s">
        <v>150</v>
      </c>
      <c r="O44" s="31" t="s">
        <v>175</v>
      </c>
      <c r="P44" s="18"/>
      <c r="Q44" s="31">
        <v>2019</v>
      </c>
      <c r="R44" s="31">
        <v>1</v>
      </c>
    </row>
    <row r="45" spans="1:18" ht="120" x14ac:dyDescent="0.25">
      <c r="A45" s="25" t="s">
        <v>31</v>
      </c>
      <c r="B45" s="33"/>
      <c r="C45" s="25" t="s">
        <v>32</v>
      </c>
      <c r="D45" s="27" t="s">
        <v>42</v>
      </c>
      <c r="E45" s="25" t="s">
        <v>119</v>
      </c>
      <c r="F45" s="29">
        <v>180</v>
      </c>
      <c r="G45" s="29">
        <f t="shared" si="2"/>
        <v>37.799999999999997</v>
      </c>
      <c r="H45" s="32">
        <v>43552</v>
      </c>
      <c r="I45" s="29">
        <v>180</v>
      </c>
      <c r="J45" s="29">
        <f t="shared" si="3"/>
        <v>37.799999999999997</v>
      </c>
      <c r="K45" s="31" t="s">
        <v>177</v>
      </c>
      <c r="L45" s="31" t="s">
        <v>177</v>
      </c>
      <c r="M45" s="27" t="s">
        <v>129</v>
      </c>
      <c r="N45" s="28" t="s">
        <v>157</v>
      </c>
      <c r="O45" s="31" t="s">
        <v>175</v>
      </c>
      <c r="P45" s="18"/>
      <c r="Q45" s="31">
        <v>2019</v>
      </c>
      <c r="R45" s="31">
        <v>1</v>
      </c>
    </row>
    <row r="46" spans="1:18" ht="60" x14ac:dyDescent="0.25">
      <c r="A46" s="25" t="s">
        <v>31</v>
      </c>
      <c r="B46" s="33"/>
      <c r="C46" s="25" t="s">
        <v>32</v>
      </c>
      <c r="D46" s="27" t="s">
        <v>61</v>
      </c>
      <c r="E46" s="25" t="s">
        <v>119</v>
      </c>
      <c r="F46" s="29">
        <v>395</v>
      </c>
      <c r="G46" s="29">
        <f t="shared" si="2"/>
        <v>82.95</v>
      </c>
      <c r="H46" s="32">
        <v>43497</v>
      </c>
      <c r="I46" s="29">
        <v>395</v>
      </c>
      <c r="J46" s="29">
        <f t="shared" si="3"/>
        <v>82.95</v>
      </c>
      <c r="K46" s="31" t="s">
        <v>177</v>
      </c>
      <c r="L46" s="31" t="s">
        <v>177</v>
      </c>
      <c r="M46" s="27" t="s">
        <v>129</v>
      </c>
      <c r="N46" s="28" t="s">
        <v>157</v>
      </c>
      <c r="O46" s="31" t="s">
        <v>175</v>
      </c>
      <c r="P46" s="18"/>
      <c r="Q46" s="31">
        <v>2019</v>
      </c>
      <c r="R46" s="31">
        <v>1</v>
      </c>
    </row>
    <row r="47" spans="1:18" ht="105" x14ac:dyDescent="0.25">
      <c r="A47" s="25" t="s">
        <v>31</v>
      </c>
      <c r="B47" s="33"/>
      <c r="C47" s="25" t="s">
        <v>32</v>
      </c>
      <c r="D47" s="27" t="s">
        <v>71</v>
      </c>
      <c r="E47" s="25" t="s">
        <v>119</v>
      </c>
      <c r="F47" s="29">
        <v>350</v>
      </c>
      <c r="G47" s="29">
        <f t="shared" si="2"/>
        <v>73.5</v>
      </c>
      <c r="H47" s="32">
        <v>43553</v>
      </c>
      <c r="I47" s="29">
        <v>350</v>
      </c>
      <c r="J47" s="29">
        <f t="shared" si="3"/>
        <v>73.5</v>
      </c>
      <c r="K47" s="31" t="s">
        <v>177</v>
      </c>
      <c r="L47" s="31" t="s">
        <v>177</v>
      </c>
      <c r="M47" s="27" t="s">
        <v>129</v>
      </c>
      <c r="N47" s="28" t="s">
        <v>157</v>
      </c>
      <c r="O47" s="31" t="s">
        <v>175</v>
      </c>
      <c r="P47" s="21"/>
      <c r="Q47" s="31">
        <v>2019</v>
      </c>
      <c r="R47" s="31">
        <v>1</v>
      </c>
    </row>
    <row r="48" spans="1:18" ht="90" x14ac:dyDescent="0.25">
      <c r="A48" s="25" t="s">
        <v>31</v>
      </c>
      <c r="B48" s="33"/>
      <c r="C48" s="25" t="s">
        <v>32</v>
      </c>
      <c r="D48" s="27" t="s">
        <v>34</v>
      </c>
      <c r="E48" s="25" t="s">
        <v>119</v>
      </c>
      <c r="F48" s="29">
        <v>60</v>
      </c>
      <c r="G48" s="29">
        <f t="shared" si="2"/>
        <v>12.6</v>
      </c>
      <c r="H48" s="32">
        <v>43516</v>
      </c>
      <c r="I48" s="29">
        <v>60</v>
      </c>
      <c r="J48" s="29">
        <f t="shared" si="3"/>
        <v>12.6</v>
      </c>
      <c r="K48" s="31" t="s">
        <v>177</v>
      </c>
      <c r="L48" s="31" t="s">
        <v>177</v>
      </c>
      <c r="M48" s="27" t="s">
        <v>122</v>
      </c>
      <c r="N48" s="28" t="s">
        <v>148</v>
      </c>
      <c r="O48" s="31" t="s">
        <v>175</v>
      </c>
      <c r="P48" s="18"/>
      <c r="Q48" s="31">
        <v>2019</v>
      </c>
      <c r="R48" s="31">
        <v>1</v>
      </c>
    </row>
    <row r="49" spans="1:18" ht="180" x14ac:dyDescent="0.25">
      <c r="A49" s="25" t="s">
        <v>31</v>
      </c>
      <c r="B49" s="33"/>
      <c r="C49" s="25" t="s">
        <v>32</v>
      </c>
      <c r="D49" s="27" t="s">
        <v>109</v>
      </c>
      <c r="E49" s="25" t="s">
        <v>119</v>
      </c>
      <c r="F49" s="29">
        <v>130</v>
      </c>
      <c r="G49" s="29">
        <f t="shared" si="2"/>
        <v>27.3</v>
      </c>
      <c r="H49" s="32">
        <v>43480</v>
      </c>
      <c r="I49" s="29">
        <v>130</v>
      </c>
      <c r="J49" s="29">
        <f t="shared" si="3"/>
        <v>27.3</v>
      </c>
      <c r="K49" s="31" t="s">
        <v>177</v>
      </c>
      <c r="L49" s="31" t="s">
        <v>177</v>
      </c>
      <c r="M49" s="27" t="s">
        <v>122</v>
      </c>
      <c r="N49" s="28" t="s">
        <v>148</v>
      </c>
      <c r="O49" s="31" t="s">
        <v>175</v>
      </c>
      <c r="P49" s="18"/>
      <c r="Q49" s="31">
        <v>2019</v>
      </c>
      <c r="R49" s="31">
        <v>1</v>
      </c>
    </row>
    <row r="50" spans="1:18" ht="180" x14ac:dyDescent="0.25">
      <c r="A50" s="25" t="s">
        <v>31</v>
      </c>
      <c r="B50" s="33"/>
      <c r="C50" s="25" t="s">
        <v>32</v>
      </c>
      <c r="D50" s="27" t="s">
        <v>62</v>
      </c>
      <c r="E50" s="25" t="s">
        <v>119</v>
      </c>
      <c r="F50" s="29">
        <v>95</v>
      </c>
      <c r="G50" s="29">
        <f t="shared" si="2"/>
        <v>19.95</v>
      </c>
      <c r="H50" s="32">
        <v>43480</v>
      </c>
      <c r="I50" s="29">
        <v>95</v>
      </c>
      <c r="J50" s="29">
        <f t="shared" si="3"/>
        <v>19.95</v>
      </c>
      <c r="K50" s="31" t="s">
        <v>177</v>
      </c>
      <c r="L50" s="31" t="s">
        <v>177</v>
      </c>
      <c r="M50" s="27" t="s">
        <v>122</v>
      </c>
      <c r="N50" s="28" t="s">
        <v>148</v>
      </c>
      <c r="O50" s="31" t="s">
        <v>175</v>
      </c>
      <c r="P50" s="18"/>
      <c r="Q50" s="31">
        <v>2019</v>
      </c>
      <c r="R50" s="31">
        <v>1</v>
      </c>
    </row>
    <row r="51" spans="1:18" ht="135" x14ac:dyDescent="0.25">
      <c r="A51" s="25" t="s">
        <v>31</v>
      </c>
      <c r="B51" s="33"/>
      <c r="C51" s="25" t="s">
        <v>32</v>
      </c>
      <c r="D51" s="27" t="s">
        <v>83</v>
      </c>
      <c r="E51" s="25" t="s">
        <v>119</v>
      </c>
      <c r="F51" s="29">
        <v>166</v>
      </c>
      <c r="G51" s="29">
        <f t="shared" si="2"/>
        <v>34.86</v>
      </c>
      <c r="H51" s="32">
        <v>43517</v>
      </c>
      <c r="I51" s="29">
        <v>166</v>
      </c>
      <c r="J51" s="29">
        <f t="shared" si="3"/>
        <v>34.86</v>
      </c>
      <c r="K51" s="31" t="s">
        <v>177</v>
      </c>
      <c r="L51" s="31" t="s">
        <v>177</v>
      </c>
      <c r="M51" s="27" t="s">
        <v>143</v>
      </c>
      <c r="N51" s="28" t="s">
        <v>172</v>
      </c>
      <c r="O51" s="31" t="s">
        <v>175</v>
      </c>
      <c r="P51" s="21"/>
      <c r="Q51" s="31">
        <v>2019</v>
      </c>
      <c r="R51" s="31">
        <v>1</v>
      </c>
    </row>
    <row r="52" spans="1:18" ht="30" x14ac:dyDescent="0.25">
      <c r="A52" s="25" t="s">
        <v>31</v>
      </c>
      <c r="B52" s="34" t="s">
        <v>178</v>
      </c>
      <c r="C52" s="25" t="s">
        <v>32</v>
      </c>
      <c r="D52" s="27" t="s">
        <v>184</v>
      </c>
      <c r="E52" s="36">
        <v>12</v>
      </c>
      <c r="F52" s="29">
        <v>175</v>
      </c>
      <c r="G52" s="29">
        <v>36.75</v>
      </c>
      <c r="H52" s="32">
        <v>43466</v>
      </c>
      <c r="I52" s="29">
        <v>175</v>
      </c>
      <c r="J52" s="29">
        <v>36.75</v>
      </c>
      <c r="K52" s="31" t="s">
        <v>177</v>
      </c>
      <c r="L52" s="31" t="s">
        <v>177</v>
      </c>
      <c r="M52" s="27" t="s">
        <v>143</v>
      </c>
      <c r="N52" s="28" t="s">
        <v>185</v>
      </c>
      <c r="O52" s="31" t="s">
        <v>175</v>
      </c>
      <c r="P52" s="18"/>
      <c r="Q52" s="31">
        <v>2019</v>
      </c>
      <c r="R52" s="31">
        <v>1</v>
      </c>
    </row>
    <row r="53" spans="1:18" ht="30" x14ac:dyDescent="0.25">
      <c r="A53" s="25" t="s">
        <v>31</v>
      </c>
      <c r="B53" s="34" t="s">
        <v>180</v>
      </c>
      <c r="C53" s="25" t="s">
        <v>32</v>
      </c>
      <c r="D53" s="27" t="s">
        <v>184</v>
      </c>
      <c r="E53" s="36">
        <v>12</v>
      </c>
      <c r="F53" s="29">
        <v>175</v>
      </c>
      <c r="G53" s="29">
        <v>36.75</v>
      </c>
      <c r="H53" s="32">
        <v>43466</v>
      </c>
      <c r="I53" s="29">
        <v>175</v>
      </c>
      <c r="J53" s="29">
        <v>36.75</v>
      </c>
      <c r="K53" s="31" t="s">
        <v>177</v>
      </c>
      <c r="L53" s="31" t="s">
        <v>177</v>
      </c>
      <c r="M53" s="27" t="s">
        <v>143</v>
      </c>
      <c r="N53" s="28" t="s">
        <v>185</v>
      </c>
      <c r="O53" s="31" t="s">
        <v>175</v>
      </c>
      <c r="P53" s="18"/>
      <c r="Q53" s="31">
        <v>2019</v>
      </c>
      <c r="R53" s="31">
        <v>1</v>
      </c>
    </row>
    <row r="54" spans="1:18" ht="30" x14ac:dyDescent="0.25">
      <c r="A54" s="25" t="s">
        <v>31</v>
      </c>
      <c r="B54" s="34" t="s">
        <v>180</v>
      </c>
      <c r="C54" s="25" t="s">
        <v>32</v>
      </c>
      <c r="D54" s="27" t="s">
        <v>184</v>
      </c>
      <c r="E54" s="36">
        <v>12</v>
      </c>
      <c r="F54" s="29">
        <v>175</v>
      </c>
      <c r="G54" s="29">
        <v>36.75</v>
      </c>
      <c r="H54" s="32">
        <v>43466</v>
      </c>
      <c r="I54" s="29">
        <v>175</v>
      </c>
      <c r="J54" s="29">
        <v>36.75</v>
      </c>
      <c r="K54" s="31" t="s">
        <v>177</v>
      </c>
      <c r="L54" s="31" t="s">
        <v>177</v>
      </c>
      <c r="M54" s="27" t="s">
        <v>143</v>
      </c>
      <c r="N54" s="28" t="s">
        <v>185</v>
      </c>
      <c r="O54" s="31" t="s">
        <v>175</v>
      </c>
      <c r="P54" s="18"/>
      <c r="Q54" s="31">
        <v>2019</v>
      </c>
      <c r="R54" s="31">
        <v>1</v>
      </c>
    </row>
    <row r="55" spans="1:18" ht="60" x14ac:dyDescent="0.25">
      <c r="A55" s="25" t="s">
        <v>31</v>
      </c>
      <c r="B55" s="33"/>
      <c r="C55" s="25" t="s">
        <v>32</v>
      </c>
      <c r="D55" s="27" t="s">
        <v>43</v>
      </c>
      <c r="E55" s="25" t="s">
        <v>119</v>
      </c>
      <c r="F55" s="29">
        <v>75</v>
      </c>
      <c r="G55" s="29">
        <f t="shared" ref="G55:G69" si="4">F55*21%</f>
        <v>15.75</v>
      </c>
      <c r="H55" s="32">
        <v>43475</v>
      </c>
      <c r="I55" s="29">
        <v>75</v>
      </c>
      <c r="J55" s="29">
        <f t="shared" ref="J55:J69" si="5">I55*21%</f>
        <v>15.75</v>
      </c>
      <c r="K55" s="31" t="s">
        <v>177</v>
      </c>
      <c r="L55" s="31" t="s">
        <v>177</v>
      </c>
      <c r="M55" s="27" t="s">
        <v>130</v>
      </c>
      <c r="N55" s="28" t="s">
        <v>158</v>
      </c>
      <c r="O55" s="31" t="s">
        <v>175</v>
      </c>
      <c r="P55" s="18"/>
      <c r="Q55" s="31">
        <v>2019</v>
      </c>
      <c r="R55" s="31">
        <v>1</v>
      </c>
    </row>
    <row r="56" spans="1:18" ht="60" x14ac:dyDescent="0.25">
      <c r="A56" s="25" t="s">
        <v>31</v>
      </c>
      <c r="B56" s="33"/>
      <c r="C56" s="25" t="s">
        <v>32</v>
      </c>
      <c r="D56" s="27" t="s">
        <v>63</v>
      </c>
      <c r="E56" s="25" t="s">
        <v>119</v>
      </c>
      <c r="F56" s="29">
        <v>270</v>
      </c>
      <c r="G56" s="29">
        <f t="shared" si="4"/>
        <v>56.699999999999996</v>
      </c>
      <c r="H56" s="32">
        <v>43552</v>
      </c>
      <c r="I56" s="29">
        <v>270</v>
      </c>
      <c r="J56" s="29">
        <f t="shared" si="5"/>
        <v>56.699999999999996</v>
      </c>
      <c r="K56" s="31" t="s">
        <v>177</v>
      </c>
      <c r="L56" s="31" t="s">
        <v>177</v>
      </c>
      <c r="M56" s="27" t="s">
        <v>137</v>
      </c>
      <c r="N56" s="28" t="s">
        <v>165</v>
      </c>
      <c r="O56" s="31" t="s">
        <v>175</v>
      </c>
      <c r="P56" s="18"/>
      <c r="Q56" s="31">
        <v>2019</v>
      </c>
      <c r="R56" s="31">
        <v>1</v>
      </c>
    </row>
    <row r="57" spans="1:18" ht="45" x14ac:dyDescent="0.25">
      <c r="A57" s="25" t="s">
        <v>31</v>
      </c>
      <c r="B57" s="33"/>
      <c r="C57" s="25" t="s">
        <v>32</v>
      </c>
      <c r="D57" s="27" t="s">
        <v>64</v>
      </c>
      <c r="E57" s="25" t="s">
        <v>119</v>
      </c>
      <c r="F57" s="29">
        <v>710</v>
      </c>
      <c r="G57" s="29">
        <f t="shared" si="4"/>
        <v>149.1</v>
      </c>
      <c r="H57" s="32">
        <v>43502</v>
      </c>
      <c r="I57" s="29">
        <v>710</v>
      </c>
      <c r="J57" s="29">
        <f t="shared" si="5"/>
        <v>149.1</v>
      </c>
      <c r="K57" s="31" t="s">
        <v>177</v>
      </c>
      <c r="L57" s="31" t="s">
        <v>177</v>
      </c>
      <c r="M57" s="27" t="s">
        <v>137</v>
      </c>
      <c r="N57" s="28" t="s">
        <v>165</v>
      </c>
      <c r="O57" s="31" t="s">
        <v>175</v>
      </c>
      <c r="P57" s="18"/>
      <c r="Q57" s="31">
        <v>2019</v>
      </c>
      <c r="R57" s="31">
        <v>1</v>
      </c>
    </row>
    <row r="58" spans="1:18" ht="45" x14ac:dyDescent="0.25">
      <c r="A58" s="25" t="s">
        <v>31</v>
      </c>
      <c r="B58" s="33"/>
      <c r="C58" s="25" t="s">
        <v>32</v>
      </c>
      <c r="D58" s="27" t="s">
        <v>110</v>
      </c>
      <c r="E58" s="25" t="s">
        <v>119</v>
      </c>
      <c r="F58" s="29">
        <v>390</v>
      </c>
      <c r="G58" s="29">
        <f t="shared" si="4"/>
        <v>81.899999999999991</v>
      </c>
      <c r="H58" s="32">
        <v>43552</v>
      </c>
      <c r="I58" s="29">
        <v>390</v>
      </c>
      <c r="J58" s="29">
        <f t="shared" si="5"/>
        <v>81.899999999999991</v>
      </c>
      <c r="K58" s="31" t="s">
        <v>177</v>
      </c>
      <c r="L58" s="31" t="s">
        <v>177</v>
      </c>
      <c r="M58" s="27" t="s">
        <v>137</v>
      </c>
      <c r="N58" s="28" t="s">
        <v>166</v>
      </c>
      <c r="O58" s="31" t="s">
        <v>175</v>
      </c>
      <c r="P58" s="18"/>
      <c r="Q58" s="31">
        <v>2019</v>
      </c>
      <c r="R58" s="31">
        <v>1</v>
      </c>
    </row>
    <row r="59" spans="1:18" ht="60" x14ac:dyDescent="0.25">
      <c r="A59" s="25" t="s">
        <v>31</v>
      </c>
      <c r="B59" s="33"/>
      <c r="C59" s="25" t="s">
        <v>32</v>
      </c>
      <c r="D59" s="27" t="s">
        <v>111</v>
      </c>
      <c r="E59" s="25" t="s">
        <v>119</v>
      </c>
      <c r="F59" s="29">
        <v>150</v>
      </c>
      <c r="G59" s="29">
        <f t="shared" si="4"/>
        <v>31.5</v>
      </c>
      <c r="H59" s="32">
        <v>43552</v>
      </c>
      <c r="I59" s="29">
        <v>150</v>
      </c>
      <c r="J59" s="29">
        <f t="shared" si="5"/>
        <v>31.5</v>
      </c>
      <c r="K59" s="31" t="s">
        <v>177</v>
      </c>
      <c r="L59" s="31" t="s">
        <v>177</v>
      </c>
      <c r="M59" s="27" t="s">
        <v>137</v>
      </c>
      <c r="N59" s="28" t="s">
        <v>166</v>
      </c>
      <c r="O59" s="31" t="s">
        <v>175</v>
      </c>
      <c r="P59" s="18"/>
      <c r="Q59" s="31">
        <v>2019</v>
      </c>
      <c r="R59" s="31">
        <v>1</v>
      </c>
    </row>
    <row r="60" spans="1:18" ht="120" x14ac:dyDescent="0.25">
      <c r="A60" s="25" t="s">
        <v>31</v>
      </c>
      <c r="B60" s="33"/>
      <c r="C60" s="25" t="s">
        <v>32</v>
      </c>
      <c r="D60" s="27" t="s">
        <v>65</v>
      </c>
      <c r="E60" s="25" t="s">
        <v>119</v>
      </c>
      <c r="F60" s="29">
        <v>90</v>
      </c>
      <c r="G60" s="29">
        <f t="shared" si="4"/>
        <v>18.899999999999999</v>
      </c>
      <c r="H60" s="32">
        <v>43552</v>
      </c>
      <c r="I60" s="29">
        <v>90</v>
      </c>
      <c r="J60" s="29">
        <f t="shared" si="5"/>
        <v>18.899999999999999</v>
      </c>
      <c r="K60" s="31" t="s">
        <v>177</v>
      </c>
      <c r="L60" s="31" t="s">
        <v>177</v>
      </c>
      <c r="M60" s="27" t="s">
        <v>137</v>
      </c>
      <c r="N60" s="28" t="s">
        <v>166</v>
      </c>
      <c r="O60" s="31" t="s">
        <v>175</v>
      </c>
      <c r="P60" s="18"/>
      <c r="Q60" s="31">
        <v>2019</v>
      </c>
      <c r="R60" s="31">
        <v>1</v>
      </c>
    </row>
    <row r="61" spans="1:18" ht="90" x14ac:dyDescent="0.25">
      <c r="A61" s="25" t="s">
        <v>31</v>
      </c>
      <c r="B61" s="33"/>
      <c r="C61" s="25" t="s">
        <v>32</v>
      </c>
      <c r="D61" s="27" t="s">
        <v>84</v>
      </c>
      <c r="E61" s="25" t="s">
        <v>119</v>
      </c>
      <c r="F61" s="29">
        <v>390</v>
      </c>
      <c r="G61" s="29">
        <f t="shared" si="4"/>
        <v>81.899999999999991</v>
      </c>
      <c r="H61" s="32">
        <v>43515</v>
      </c>
      <c r="I61" s="29">
        <v>390</v>
      </c>
      <c r="J61" s="29">
        <f t="shared" si="5"/>
        <v>81.899999999999991</v>
      </c>
      <c r="K61" s="31" t="s">
        <v>177</v>
      </c>
      <c r="L61" s="31" t="s">
        <v>177</v>
      </c>
      <c r="M61" s="27" t="s">
        <v>137</v>
      </c>
      <c r="N61" s="28" t="s">
        <v>166</v>
      </c>
      <c r="O61" s="31" t="s">
        <v>175</v>
      </c>
      <c r="P61" s="21"/>
      <c r="Q61" s="31">
        <v>2019</v>
      </c>
      <c r="R61" s="31">
        <v>1</v>
      </c>
    </row>
    <row r="62" spans="1:18" ht="90" x14ac:dyDescent="0.25">
      <c r="A62" s="25" t="s">
        <v>31</v>
      </c>
      <c r="B62" s="33"/>
      <c r="C62" s="25" t="s">
        <v>32</v>
      </c>
      <c r="D62" s="27" t="s">
        <v>85</v>
      </c>
      <c r="E62" s="25" t="s">
        <v>119</v>
      </c>
      <c r="F62" s="29">
        <v>220.5</v>
      </c>
      <c r="G62" s="29">
        <f t="shared" si="4"/>
        <v>46.305</v>
      </c>
      <c r="H62" s="32">
        <v>43515</v>
      </c>
      <c r="I62" s="29">
        <v>220.5</v>
      </c>
      <c r="J62" s="29">
        <f t="shared" si="5"/>
        <v>46.305</v>
      </c>
      <c r="K62" s="31" t="s">
        <v>177</v>
      </c>
      <c r="L62" s="31" t="s">
        <v>177</v>
      </c>
      <c r="M62" s="27" t="s">
        <v>137</v>
      </c>
      <c r="N62" s="28" t="s">
        <v>166</v>
      </c>
      <c r="O62" s="31" t="s">
        <v>175</v>
      </c>
      <c r="P62" s="21"/>
      <c r="Q62" s="31">
        <v>2019</v>
      </c>
      <c r="R62" s="31">
        <v>1</v>
      </c>
    </row>
    <row r="63" spans="1:18" ht="45" x14ac:dyDescent="0.25">
      <c r="A63" s="25" t="s">
        <v>31</v>
      </c>
      <c r="B63" s="33"/>
      <c r="C63" s="25" t="s">
        <v>32</v>
      </c>
      <c r="D63" s="27" t="s">
        <v>86</v>
      </c>
      <c r="E63" s="25" t="s">
        <v>119</v>
      </c>
      <c r="F63" s="29">
        <v>141.75</v>
      </c>
      <c r="G63" s="29">
        <f t="shared" si="4"/>
        <v>29.767499999999998</v>
      </c>
      <c r="H63" s="32">
        <v>43552</v>
      </c>
      <c r="I63" s="29">
        <v>141.75</v>
      </c>
      <c r="J63" s="29">
        <f t="shared" si="5"/>
        <v>29.767499999999998</v>
      </c>
      <c r="K63" s="31" t="s">
        <v>177</v>
      </c>
      <c r="L63" s="31" t="s">
        <v>177</v>
      </c>
      <c r="M63" s="27" t="s">
        <v>137</v>
      </c>
      <c r="N63" s="28" t="s">
        <v>166</v>
      </c>
      <c r="O63" s="31" t="s">
        <v>175</v>
      </c>
      <c r="P63" s="21"/>
      <c r="Q63" s="31">
        <v>2019</v>
      </c>
      <c r="R63" s="31">
        <v>1</v>
      </c>
    </row>
    <row r="64" spans="1:18" ht="75" x14ac:dyDescent="0.25">
      <c r="A64" s="25" t="s">
        <v>31</v>
      </c>
      <c r="B64" s="33"/>
      <c r="C64" s="25" t="s">
        <v>32</v>
      </c>
      <c r="D64" s="26" t="s">
        <v>94</v>
      </c>
      <c r="E64" s="25" t="s">
        <v>119</v>
      </c>
      <c r="F64" s="29">
        <v>110</v>
      </c>
      <c r="G64" s="29">
        <f t="shared" si="4"/>
        <v>23.099999999999998</v>
      </c>
      <c r="H64" s="32">
        <v>43552</v>
      </c>
      <c r="I64" s="29">
        <v>110</v>
      </c>
      <c r="J64" s="29">
        <f t="shared" si="5"/>
        <v>23.099999999999998</v>
      </c>
      <c r="K64" s="31" t="s">
        <v>177</v>
      </c>
      <c r="L64" s="31" t="s">
        <v>177</v>
      </c>
      <c r="M64" s="27" t="s">
        <v>137</v>
      </c>
      <c r="N64" s="28" t="s">
        <v>166</v>
      </c>
      <c r="O64" s="31" t="s">
        <v>175</v>
      </c>
      <c r="P64" s="18"/>
      <c r="Q64" s="31">
        <v>2019</v>
      </c>
      <c r="R64" s="31">
        <v>1</v>
      </c>
    </row>
    <row r="65" spans="1:18" ht="15.75" x14ac:dyDescent="0.25">
      <c r="A65" s="25" t="s">
        <v>31</v>
      </c>
      <c r="B65" s="34" t="s">
        <v>180</v>
      </c>
      <c r="C65" s="25" t="s">
        <v>32</v>
      </c>
      <c r="D65" s="27" t="s">
        <v>36</v>
      </c>
      <c r="E65" s="25" t="s">
        <v>119</v>
      </c>
      <c r="F65" s="29">
        <v>319.36</v>
      </c>
      <c r="G65" s="29">
        <f t="shared" si="4"/>
        <v>67.065600000000003</v>
      </c>
      <c r="H65" s="32">
        <v>43485</v>
      </c>
      <c r="I65" s="29">
        <v>319.36</v>
      </c>
      <c r="J65" s="29">
        <f t="shared" si="5"/>
        <v>67.065600000000003</v>
      </c>
      <c r="K65" s="31" t="s">
        <v>177</v>
      </c>
      <c r="L65" s="31" t="s">
        <v>177</v>
      </c>
      <c r="M65" s="27" t="s">
        <v>124</v>
      </c>
      <c r="N65" s="30" t="s">
        <v>151</v>
      </c>
      <c r="O65" s="31" t="s">
        <v>175</v>
      </c>
      <c r="P65" s="18"/>
      <c r="Q65" s="31">
        <v>2019</v>
      </c>
      <c r="R65" s="31">
        <v>1</v>
      </c>
    </row>
    <row r="66" spans="1:18" ht="15.75" x14ac:dyDescent="0.25">
      <c r="A66" s="25" t="s">
        <v>31</v>
      </c>
      <c r="B66" s="34" t="s">
        <v>179</v>
      </c>
      <c r="C66" s="25" t="s">
        <v>32</v>
      </c>
      <c r="D66" s="27" t="s">
        <v>36</v>
      </c>
      <c r="E66" s="25" t="s">
        <v>119</v>
      </c>
      <c r="F66" s="29">
        <v>648.04999999999995</v>
      </c>
      <c r="G66" s="29">
        <f t="shared" si="4"/>
        <v>136.09049999999999</v>
      </c>
      <c r="H66" s="32">
        <v>43528</v>
      </c>
      <c r="I66" s="29">
        <v>648.04999999999995</v>
      </c>
      <c r="J66" s="29">
        <f t="shared" si="5"/>
        <v>136.09049999999999</v>
      </c>
      <c r="K66" s="31" t="s">
        <v>177</v>
      </c>
      <c r="L66" s="31" t="s">
        <v>177</v>
      </c>
      <c r="M66" s="27" t="s">
        <v>124</v>
      </c>
      <c r="N66" s="30" t="s">
        <v>152</v>
      </c>
      <c r="O66" s="31" t="s">
        <v>175</v>
      </c>
      <c r="P66" s="18"/>
      <c r="Q66" s="31">
        <v>2019</v>
      </c>
      <c r="R66" s="31">
        <v>1</v>
      </c>
    </row>
    <row r="67" spans="1:18" ht="60" x14ac:dyDescent="0.25">
      <c r="A67" s="25" t="s">
        <v>31</v>
      </c>
      <c r="B67" s="33"/>
      <c r="C67" s="25" t="s">
        <v>32</v>
      </c>
      <c r="D67" s="27" t="s">
        <v>66</v>
      </c>
      <c r="E67" s="25" t="s">
        <v>119</v>
      </c>
      <c r="F67" s="29">
        <v>595.14</v>
      </c>
      <c r="G67" s="29">
        <f t="shared" si="4"/>
        <v>124.9794</v>
      </c>
      <c r="H67" s="32">
        <v>43555</v>
      </c>
      <c r="I67" s="29">
        <v>595.14</v>
      </c>
      <c r="J67" s="29">
        <f t="shared" si="5"/>
        <v>124.9794</v>
      </c>
      <c r="K67" s="31" t="s">
        <v>177</v>
      </c>
      <c r="L67" s="31" t="s">
        <v>177</v>
      </c>
      <c r="M67" s="27" t="s">
        <v>138</v>
      </c>
      <c r="N67" s="28" t="s">
        <v>167</v>
      </c>
      <c r="O67" s="31" t="s">
        <v>175</v>
      </c>
      <c r="P67" s="20"/>
      <c r="Q67" s="31">
        <v>2019</v>
      </c>
      <c r="R67" s="31">
        <v>1</v>
      </c>
    </row>
    <row r="68" spans="1:18" ht="45" x14ac:dyDescent="0.25">
      <c r="A68" s="25" t="s">
        <v>31</v>
      </c>
      <c r="B68" s="33"/>
      <c r="C68" s="25" t="s">
        <v>32</v>
      </c>
      <c r="D68" s="27" t="s">
        <v>112</v>
      </c>
      <c r="E68" s="25" t="s">
        <v>119</v>
      </c>
      <c r="F68" s="29">
        <v>200</v>
      </c>
      <c r="G68" s="29">
        <f t="shared" si="4"/>
        <v>42</v>
      </c>
      <c r="H68" s="32">
        <v>43501</v>
      </c>
      <c r="I68" s="29">
        <v>200</v>
      </c>
      <c r="J68" s="29">
        <f t="shared" si="5"/>
        <v>42</v>
      </c>
      <c r="K68" s="31" t="s">
        <v>177</v>
      </c>
      <c r="L68" s="31" t="s">
        <v>177</v>
      </c>
      <c r="M68" s="27" t="s">
        <v>139</v>
      </c>
      <c r="N68" s="28" t="s">
        <v>168</v>
      </c>
      <c r="O68" s="31" t="s">
        <v>175</v>
      </c>
      <c r="P68" s="21"/>
      <c r="Q68" s="31">
        <v>2019</v>
      </c>
      <c r="R68" s="31">
        <v>1</v>
      </c>
    </row>
    <row r="69" spans="1:18" ht="60" x14ac:dyDescent="0.25">
      <c r="A69" s="25" t="s">
        <v>31</v>
      </c>
      <c r="B69" s="33"/>
      <c r="C69" s="25" t="s">
        <v>32</v>
      </c>
      <c r="D69" s="27" t="s">
        <v>117</v>
      </c>
      <c r="E69" s="25" t="s">
        <v>119</v>
      </c>
      <c r="F69" s="29">
        <v>49.53</v>
      </c>
      <c r="G69" s="29">
        <f t="shared" si="4"/>
        <v>10.401299999999999</v>
      </c>
      <c r="H69" s="32">
        <v>43514</v>
      </c>
      <c r="I69" s="29">
        <v>49.53</v>
      </c>
      <c r="J69" s="29">
        <f t="shared" si="5"/>
        <v>10.401299999999999</v>
      </c>
      <c r="K69" s="31" t="s">
        <v>177</v>
      </c>
      <c r="L69" s="31" t="s">
        <v>177</v>
      </c>
      <c r="M69" s="27" t="s">
        <v>139</v>
      </c>
      <c r="N69" s="28" t="s">
        <v>168</v>
      </c>
      <c r="O69" s="31" t="s">
        <v>175</v>
      </c>
      <c r="P69" s="21"/>
      <c r="Q69" s="31">
        <v>2019</v>
      </c>
      <c r="R69" s="31">
        <v>1</v>
      </c>
    </row>
    <row r="70" spans="1:18" ht="90" x14ac:dyDescent="0.25">
      <c r="A70" s="25" t="s">
        <v>31</v>
      </c>
      <c r="B70" s="33"/>
      <c r="C70" s="25" t="s">
        <v>32</v>
      </c>
      <c r="D70" s="27" t="s">
        <v>44</v>
      </c>
      <c r="E70" s="25" t="s">
        <v>119</v>
      </c>
      <c r="F70" s="29">
        <v>338.5</v>
      </c>
      <c r="G70" s="29">
        <v>0</v>
      </c>
      <c r="H70" s="32">
        <v>43535</v>
      </c>
      <c r="I70" s="29">
        <v>338.5</v>
      </c>
      <c r="J70" s="29">
        <v>0</v>
      </c>
      <c r="K70" s="31" t="s">
        <v>177</v>
      </c>
      <c r="L70" s="31" t="s">
        <v>177</v>
      </c>
      <c r="M70" s="27" t="s">
        <v>131</v>
      </c>
      <c r="N70" s="28" t="s">
        <v>159</v>
      </c>
      <c r="O70" s="31" t="s">
        <v>175</v>
      </c>
      <c r="P70" s="18"/>
      <c r="Q70" s="31">
        <v>2019</v>
      </c>
      <c r="R70" s="31">
        <v>1</v>
      </c>
    </row>
    <row r="71" spans="1:18" ht="45" x14ac:dyDescent="0.25">
      <c r="A71" s="25" t="s">
        <v>31</v>
      </c>
      <c r="B71" s="33"/>
      <c r="C71" s="25" t="s">
        <v>32</v>
      </c>
      <c r="D71" s="27" t="s">
        <v>45</v>
      </c>
      <c r="E71" s="25" t="s">
        <v>119</v>
      </c>
      <c r="F71" s="29">
        <v>118.13</v>
      </c>
      <c r="G71" s="29">
        <v>0</v>
      </c>
      <c r="H71" s="32">
        <v>43523</v>
      </c>
      <c r="I71" s="29">
        <v>118.13</v>
      </c>
      <c r="J71" s="29">
        <v>0</v>
      </c>
      <c r="K71" s="31" t="s">
        <v>177</v>
      </c>
      <c r="L71" s="31" t="s">
        <v>177</v>
      </c>
      <c r="M71" s="27" t="s">
        <v>131</v>
      </c>
      <c r="N71" s="28" t="s">
        <v>159</v>
      </c>
      <c r="O71" s="31" t="s">
        <v>175</v>
      </c>
      <c r="P71" s="18"/>
      <c r="Q71" s="31">
        <v>2019</v>
      </c>
      <c r="R71" s="31">
        <v>1</v>
      </c>
    </row>
    <row r="72" spans="1:18" ht="30" x14ac:dyDescent="0.25">
      <c r="A72" s="25" t="s">
        <v>31</v>
      </c>
      <c r="B72" s="33"/>
      <c r="C72" s="25" t="s">
        <v>32</v>
      </c>
      <c r="D72" s="26" t="s">
        <v>50</v>
      </c>
      <c r="E72" s="25" t="s">
        <v>119</v>
      </c>
      <c r="F72" s="29">
        <v>51.62</v>
      </c>
      <c r="G72" s="29">
        <v>0</v>
      </c>
      <c r="H72" s="32">
        <v>43503</v>
      </c>
      <c r="I72" s="29">
        <v>51.62</v>
      </c>
      <c r="J72" s="29">
        <v>0</v>
      </c>
      <c r="K72" s="31" t="s">
        <v>177</v>
      </c>
      <c r="L72" s="31" t="s">
        <v>177</v>
      </c>
      <c r="M72" s="27" t="s">
        <v>131</v>
      </c>
      <c r="N72" s="28" t="s">
        <v>159</v>
      </c>
      <c r="O72" s="31" t="s">
        <v>175</v>
      </c>
      <c r="P72" s="18"/>
      <c r="Q72" s="31">
        <v>2019</v>
      </c>
      <c r="R72" s="31">
        <v>1</v>
      </c>
    </row>
    <row r="73" spans="1:18" ht="45" x14ac:dyDescent="0.25">
      <c r="A73" s="25" t="s">
        <v>31</v>
      </c>
      <c r="B73" s="33"/>
      <c r="C73" s="25" t="s">
        <v>32</v>
      </c>
      <c r="D73" s="27" t="s">
        <v>113</v>
      </c>
      <c r="E73" s="25" t="s">
        <v>119</v>
      </c>
      <c r="F73" s="29">
        <v>70.53</v>
      </c>
      <c r="G73" s="29">
        <v>0</v>
      </c>
      <c r="H73" s="32">
        <v>43537</v>
      </c>
      <c r="I73" s="29">
        <v>70.53</v>
      </c>
      <c r="J73" s="29">
        <v>0</v>
      </c>
      <c r="K73" s="31" t="s">
        <v>177</v>
      </c>
      <c r="L73" s="31" t="s">
        <v>177</v>
      </c>
      <c r="M73" s="27" t="s">
        <v>131</v>
      </c>
      <c r="N73" s="28" t="s">
        <v>159</v>
      </c>
      <c r="O73" s="31" t="s">
        <v>175</v>
      </c>
      <c r="P73" s="22"/>
      <c r="Q73" s="31">
        <v>2019</v>
      </c>
      <c r="R73" s="31">
        <v>1</v>
      </c>
    </row>
    <row r="74" spans="1:18" ht="120" x14ac:dyDescent="0.25">
      <c r="A74" s="25" t="s">
        <v>31</v>
      </c>
      <c r="B74" s="33"/>
      <c r="C74" s="25" t="s">
        <v>32</v>
      </c>
      <c r="D74" s="27" t="s">
        <v>46</v>
      </c>
      <c r="E74" s="25" t="s">
        <v>119</v>
      </c>
      <c r="F74" s="29">
        <v>1036</v>
      </c>
      <c r="G74" s="29">
        <f t="shared" ref="G74:G90" si="6">F74*21%</f>
        <v>217.56</v>
      </c>
      <c r="H74" s="32">
        <v>43543</v>
      </c>
      <c r="I74" s="29">
        <v>1036</v>
      </c>
      <c r="J74" s="29">
        <f t="shared" ref="J74:J90" si="7">I74*21%</f>
        <v>217.56</v>
      </c>
      <c r="K74" s="31" t="s">
        <v>177</v>
      </c>
      <c r="L74" s="31" t="s">
        <v>177</v>
      </c>
      <c r="M74" s="27" t="s">
        <v>132</v>
      </c>
      <c r="N74" s="28" t="s">
        <v>160</v>
      </c>
      <c r="O74" s="31" t="s">
        <v>175</v>
      </c>
      <c r="P74" s="18"/>
      <c r="Q74" s="31">
        <v>2019</v>
      </c>
      <c r="R74" s="31">
        <v>1</v>
      </c>
    </row>
    <row r="75" spans="1:18" ht="60" x14ac:dyDescent="0.25">
      <c r="A75" s="25" t="s">
        <v>31</v>
      </c>
      <c r="B75" s="33"/>
      <c r="C75" s="25" t="s">
        <v>32</v>
      </c>
      <c r="D75" s="27" t="s">
        <v>48</v>
      </c>
      <c r="E75" s="25" t="s">
        <v>119</v>
      </c>
      <c r="F75" s="29">
        <v>123</v>
      </c>
      <c r="G75" s="29">
        <f t="shared" si="6"/>
        <v>25.83</v>
      </c>
      <c r="H75" s="32">
        <v>43153</v>
      </c>
      <c r="I75" s="29">
        <v>123</v>
      </c>
      <c r="J75" s="29">
        <f t="shared" si="7"/>
        <v>25.83</v>
      </c>
      <c r="K75" s="31" t="s">
        <v>177</v>
      </c>
      <c r="L75" s="31" t="s">
        <v>177</v>
      </c>
      <c r="M75" s="27" t="s">
        <v>132</v>
      </c>
      <c r="N75" s="30" t="s">
        <v>160</v>
      </c>
      <c r="O75" s="31" t="s">
        <v>175</v>
      </c>
      <c r="P75" s="19"/>
      <c r="Q75" s="31">
        <v>2019</v>
      </c>
      <c r="R75" s="31">
        <v>1</v>
      </c>
    </row>
    <row r="76" spans="1:18" ht="45" x14ac:dyDescent="0.25">
      <c r="A76" s="25" t="s">
        <v>31</v>
      </c>
      <c r="B76" s="33"/>
      <c r="C76" s="25" t="s">
        <v>32</v>
      </c>
      <c r="D76" s="27" t="s">
        <v>49</v>
      </c>
      <c r="E76" s="25" t="s">
        <v>119</v>
      </c>
      <c r="F76" s="29">
        <v>239</v>
      </c>
      <c r="G76" s="29">
        <f t="shared" si="6"/>
        <v>50.19</v>
      </c>
      <c r="H76" s="32">
        <v>43425</v>
      </c>
      <c r="I76" s="29">
        <v>239</v>
      </c>
      <c r="J76" s="29">
        <f t="shared" si="7"/>
        <v>50.19</v>
      </c>
      <c r="K76" s="31" t="s">
        <v>177</v>
      </c>
      <c r="L76" s="31" t="s">
        <v>177</v>
      </c>
      <c r="M76" s="27" t="s">
        <v>132</v>
      </c>
      <c r="N76" s="30" t="s">
        <v>160</v>
      </c>
      <c r="O76" s="31" t="s">
        <v>175</v>
      </c>
      <c r="P76" s="18"/>
      <c r="Q76" s="31">
        <v>2019</v>
      </c>
      <c r="R76" s="31">
        <v>1</v>
      </c>
    </row>
    <row r="77" spans="1:18" ht="45" x14ac:dyDescent="0.25">
      <c r="A77" s="25" t="s">
        <v>31</v>
      </c>
      <c r="B77" s="33"/>
      <c r="C77" s="25" t="s">
        <v>32</v>
      </c>
      <c r="D77" s="27" t="s">
        <v>67</v>
      </c>
      <c r="E77" s="25" t="s">
        <v>119</v>
      </c>
      <c r="F77" s="29">
        <v>110</v>
      </c>
      <c r="G77" s="29">
        <f t="shared" si="6"/>
        <v>23.099999999999998</v>
      </c>
      <c r="H77" s="32">
        <v>43469</v>
      </c>
      <c r="I77" s="29">
        <v>110</v>
      </c>
      <c r="J77" s="29">
        <f t="shared" si="7"/>
        <v>23.099999999999998</v>
      </c>
      <c r="K77" s="31" t="s">
        <v>177</v>
      </c>
      <c r="L77" s="31" t="s">
        <v>177</v>
      </c>
      <c r="M77" s="27" t="s">
        <v>132</v>
      </c>
      <c r="N77" s="28" t="s">
        <v>160</v>
      </c>
      <c r="O77" s="31" t="s">
        <v>175</v>
      </c>
      <c r="P77" s="21"/>
      <c r="Q77" s="31">
        <v>2019</v>
      </c>
      <c r="R77" s="31">
        <v>1</v>
      </c>
    </row>
    <row r="78" spans="1:18" ht="60" x14ac:dyDescent="0.25">
      <c r="A78" s="25" t="s">
        <v>31</v>
      </c>
      <c r="B78" s="33"/>
      <c r="C78" s="25" t="s">
        <v>32</v>
      </c>
      <c r="D78" s="27" t="s">
        <v>114</v>
      </c>
      <c r="E78" s="25" t="s">
        <v>119</v>
      </c>
      <c r="F78" s="29">
        <v>462</v>
      </c>
      <c r="G78" s="29">
        <f t="shared" si="6"/>
        <v>97.02</v>
      </c>
      <c r="H78" s="32">
        <v>43516</v>
      </c>
      <c r="I78" s="29">
        <v>462</v>
      </c>
      <c r="J78" s="29">
        <f t="shared" si="7"/>
        <v>97.02</v>
      </c>
      <c r="K78" s="31" t="s">
        <v>177</v>
      </c>
      <c r="L78" s="31" t="s">
        <v>177</v>
      </c>
      <c r="M78" s="27" t="s">
        <v>132</v>
      </c>
      <c r="N78" s="30" t="s">
        <v>160</v>
      </c>
      <c r="O78" s="31" t="s">
        <v>175</v>
      </c>
      <c r="P78" s="21"/>
      <c r="Q78" s="31">
        <v>2019</v>
      </c>
      <c r="R78" s="31">
        <v>1</v>
      </c>
    </row>
    <row r="79" spans="1:18" ht="45" x14ac:dyDescent="0.25">
      <c r="A79" s="25" t="s">
        <v>31</v>
      </c>
      <c r="B79" s="33"/>
      <c r="C79" s="25" t="s">
        <v>32</v>
      </c>
      <c r="D79" s="27" t="s">
        <v>115</v>
      </c>
      <c r="E79" s="25" t="s">
        <v>119</v>
      </c>
      <c r="F79" s="29">
        <v>94</v>
      </c>
      <c r="G79" s="29">
        <f t="shared" si="6"/>
        <v>19.739999999999998</v>
      </c>
      <c r="H79" s="32">
        <v>43544</v>
      </c>
      <c r="I79" s="29">
        <v>94</v>
      </c>
      <c r="J79" s="29">
        <f t="shared" si="7"/>
        <v>19.739999999999998</v>
      </c>
      <c r="K79" s="31" t="s">
        <v>177</v>
      </c>
      <c r="L79" s="31" t="s">
        <v>177</v>
      </c>
      <c r="M79" s="27" t="s">
        <v>132</v>
      </c>
      <c r="N79" s="30" t="s">
        <v>160</v>
      </c>
      <c r="O79" s="31" t="s">
        <v>175</v>
      </c>
      <c r="P79" s="21"/>
      <c r="Q79" s="31">
        <v>2019</v>
      </c>
      <c r="R79" s="31">
        <v>1</v>
      </c>
    </row>
    <row r="80" spans="1:18" ht="60" x14ac:dyDescent="0.25">
      <c r="A80" s="25" t="s">
        <v>31</v>
      </c>
      <c r="B80" s="33"/>
      <c r="C80" s="25" t="s">
        <v>32</v>
      </c>
      <c r="D80" s="27" t="s">
        <v>87</v>
      </c>
      <c r="E80" s="25" t="s">
        <v>119</v>
      </c>
      <c r="F80" s="29">
        <v>87</v>
      </c>
      <c r="G80" s="29">
        <f t="shared" si="6"/>
        <v>18.27</v>
      </c>
      <c r="H80" s="32">
        <v>43476</v>
      </c>
      <c r="I80" s="29">
        <v>87</v>
      </c>
      <c r="J80" s="29">
        <f t="shared" si="7"/>
        <v>18.27</v>
      </c>
      <c r="K80" s="31" t="s">
        <v>177</v>
      </c>
      <c r="L80" s="31" t="s">
        <v>177</v>
      </c>
      <c r="M80" s="27" t="s">
        <v>132</v>
      </c>
      <c r="N80" s="28" t="s">
        <v>160</v>
      </c>
      <c r="O80" s="31" t="s">
        <v>175</v>
      </c>
      <c r="P80" s="21"/>
      <c r="Q80" s="31">
        <v>2019</v>
      </c>
      <c r="R80" s="31">
        <v>1</v>
      </c>
    </row>
    <row r="81" spans="1:18" ht="105" x14ac:dyDescent="0.25">
      <c r="A81" s="25" t="s">
        <v>31</v>
      </c>
      <c r="B81" s="33"/>
      <c r="C81" s="25" t="s">
        <v>32</v>
      </c>
      <c r="D81" s="27" t="s">
        <v>118</v>
      </c>
      <c r="E81" s="25" t="s">
        <v>119</v>
      </c>
      <c r="F81" s="29">
        <v>82</v>
      </c>
      <c r="G81" s="29">
        <f t="shared" si="6"/>
        <v>17.22</v>
      </c>
      <c r="H81" s="32">
        <v>43486</v>
      </c>
      <c r="I81" s="29">
        <v>82</v>
      </c>
      <c r="J81" s="29">
        <f t="shared" si="7"/>
        <v>17.22</v>
      </c>
      <c r="K81" s="31" t="s">
        <v>177</v>
      </c>
      <c r="L81" s="31" t="s">
        <v>177</v>
      </c>
      <c r="M81" s="27" t="s">
        <v>132</v>
      </c>
      <c r="N81" s="28" t="s">
        <v>160</v>
      </c>
      <c r="O81" s="31" t="s">
        <v>175</v>
      </c>
      <c r="P81" s="21"/>
      <c r="Q81" s="31">
        <v>2019</v>
      </c>
      <c r="R81" s="31">
        <v>1</v>
      </c>
    </row>
    <row r="82" spans="1:18" ht="60" x14ac:dyDescent="0.25">
      <c r="A82" s="25" t="s">
        <v>31</v>
      </c>
      <c r="B82" s="33"/>
      <c r="C82" s="25" t="s">
        <v>32</v>
      </c>
      <c r="D82" s="27" t="s">
        <v>88</v>
      </c>
      <c r="E82" s="25" t="s">
        <v>119</v>
      </c>
      <c r="F82" s="29">
        <v>74</v>
      </c>
      <c r="G82" s="29">
        <f t="shared" si="6"/>
        <v>15.54</v>
      </c>
      <c r="H82" s="32">
        <v>43488</v>
      </c>
      <c r="I82" s="29">
        <v>74</v>
      </c>
      <c r="J82" s="29">
        <f t="shared" si="7"/>
        <v>15.54</v>
      </c>
      <c r="K82" s="31" t="s">
        <v>177</v>
      </c>
      <c r="L82" s="31" t="s">
        <v>177</v>
      </c>
      <c r="M82" s="27" t="s">
        <v>132</v>
      </c>
      <c r="N82" s="28" t="s">
        <v>160</v>
      </c>
      <c r="O82" s="31" t="s">
        <v>175</v>
      </c>
      <c r="P82" s="18"/>
      <c r="Q82" s="31">
        <v>2019</v>
      </c>
      <c r="R82" s="31">
        <v>1</v>
      </c>
    </row>
    <row r="83" spans="1:18" ht="45" x14ac:dyDescent="0.25">
      <c r="A83" s="25" t="s">
        <v>31</v>
      </c>
      <c r="B83" s="33"/>
      <c r="C83" s="25" t="s">
        <v>32</v>
      </c>
      <c r="D83" s="27" t="s">
        <v>89</v>
      </c>
      <c r="E83" s="25" t="s">
        <v>119</v>
      </c>
      <c r="F83" s="29">
        <v>349</v>
      </c>
      <c r="G83" s="29">
        <f t="shared" si="6"/>
        <v>73.289999999999992</v>
      </c>
      <c r="H83" s="32">
        <v>43515</v>
      </c>
      <c r="I83" s="29">
        <v>349</v>
      </c>
      <c r="J83" s="29">
        <f t="shared" si="7"/>
        <v>73.289999999999992</v>
      </c>
      <c r="K83" s="31" t="s">
        <v>177</v>
      </c>
      <c r="L83" s="31" t="s">
        <v>177</v>
      </c>
      <c r="M83" s="27" t="s">
        <v>132</v>
      </c>
      <c r="N83" s="28" t="s">
        <v>160</v>
      </c>
      <c r="O83" s="31" t="s">
        <v>175</v>
      </c>
      <c r="P83" s="18"/>
      <c r="Q83" s="31">
        <v>2019</v>
      </c>
      <c r="R83" s="31">
        <v>1</v>
      </c>
    </row>
    <row r="84" spans="1:18" ht="105" x14ac:dyDescent="0.25">
      <c r="A84" s="25" t="s">
        <v>31</v>
      </c>
      <c r="B84" s="33"/>
      <c r="C84" s="25" t="s">
        <v>32</v>
      </c>
      <c r="D84" s="27" t="s">
        <v>90</v>
      </c>
      <c r="E84" s="25" t="s">
        <v>119</v>
      </c>
      <c r="F84" s="29">
        <v>142</v>
      </c>
      <c r="G84" s="29">
        <f t="shared" si="6"/>
        <v>29.82</v>
      </c>
      <c r="H84" s="32">
        <v>43529</v>
      </c>
      <c r="I84" s="29">
        <v>142</v>
      </c>
      <c r="J84" s="29">
        <f t="shared" si="7"/>
        <v>29.82</v>
      </c>
      <c r="K84" s="31" t="s">
        <v>177</v>
      </c>
      <c r="L84" s="31" t="s">
        <v>177</v>
      </c>
      <c r="M84" s="27" t="s">
        <v>132</v>
      </c>
      <c r="N84" s="28" t="s">
        <v>160</v>
      </c>
      <c r="O84" s="31" t="s">
        <v>175</v>
      </c>
      <c r="P84" s="18"/>
      <c r="Q84" s="31">
        <v>2019</v>
      </c>
      <c r="R84" s="31">
        <v>1</v>
      </c>
    </row>
    <row r="85" spans="1:18" ht="75" x14ac:dyDescent="0.25">
      <c r="A85" s="25" t="s">
        <v>31</v>
      </c>
      <c r="B85" s="33"/>
      <c r="C85" s="25" t="s">
        <v>32</v>
      </c>
      <c r="D85" s="27" t="s">
        <v>91</v>
      </c>
      <c r="E85" s="25" t="s">
        <v>119</v>
      </c>
      <c r="F85" s="29">
        <v>137</v>
      </c>
      <c r="G85" s="29">
        <f t="shared" si="6"/>
        <v>28.77</v>
      </c>
      <c r="H85" s="32">
        <v>43531</v>
      </c>
      <c r="I85" s="29">
        <v>137</v>
      </c>
      <c r="J85" s="29">
        <f t="shared" si="7"/>
        <v>28.77</v>
      </c>
      <c r="K85" s="31" t="s">
        <v>177</v>
      </c>
      <c r="L85" s="31" t="s">
        <v>177</v>
      </c>
      <c r="M85" s="27" t="s">
        <v>132</v>
      </c>
      <c r="N85" s="28" t="s">
        <v>160</v>
      </c>
      <c r="O85" s="31" t="s">
        <v>175</v>
      </c>
      <c r="P85" s="18"/>
      <c r="Q85" s="31">
        <v>2019</v>
      </c>
      <c r="R85" s="31">
        <v>1</v>
      </c>
    </row>
    <row r="86" spans="1:18" ht="60" x14ac:dyDescent="0.25">
      <c r="A86" s="25" t="s">
        <v>31</v>
      </c>
      <c r="B86" s="33"/>
      <c r="C86" s="25" t="s">
        <v>32</v>
      </c>
      <c r="D86" s="27" t="s">
        <v>95</v>
      </c>
      <c r="E86" s="25" t="s">
        <v>119</v>
      </c>
      <c r="F86" s="29">
        <v>346</v>
      </c>
      <c r="G86" s="29">
        <f t="shared" si="6"/>
        <v>72.66</v>
      </c>
      <c r="H86" s="32">
        <v>43511</v>
      </c>
      <c r="I86" s="29">
        <v>346</v>
      </c>
      <c r="J86" s="29">
        <f t="shared" si="7"/>
        <v>72.66</v>
      </c>
      <c r="K86" s="31" t="s">
        <v>177</v>
      </c>
      <c r="L86" s="31" t="s">
        <v>177</v>
      </c>
      <c r="M86" s="27" t="s">
        <v>132</v>
      </c>
      <c r="N86" s="28" t="s">
        <v>160</v>
      </c>
      <c r="O86" s="31" t="s">
        <v>175</v>
      </c>
      <c r="P86" s="18"/>
      <c r="Q86" s="31">
        <v>2019</v>
      </c>
      <c r="R86" s="31">
        <v>1</v>
      </c>
    </row>
    <row r="87" spans="1:18" ht="45" x14ac:dyDescent="0.25">
      <c r="A87" s="25" t="s">
        <v>31</v>
      </c>
      <c r="B87" s="33"/>
      <c r="C87" s="25" t="s">
        <v>32</v>
      </c>
      <c r="D87" s="27" t="s">
        <v>96</v>
      </c>
      <c r="E87" s="25" t="s">
        <v>119</v>
      </c>
      <c r="F87" s="29">
        <v>412</v>
      </c>
      <c r="G87" s="29">
        <f t="shared" si="6"/>
        <v>86.52</v>
      </c>
      <c r="H87" s="32">
        <v>43510</v>
      </c>
      <c r="I87" s="29">
        <v>412</v>
      </c>
      <c r="J87" s="29">
        <f t="shared" si="7"/>
        <v>86.52</v>
      </c>
      <c r="K87" s="31" t="s">
        <v>177</v>
      </c>
      <c r="L87" s="31" t="s">
        <v>177</v>
      </c>
      <c r="M87" s="27" t="s">
        <v>132</v>
      </c>
      <c r="N87" s="28" t="s">
        <v>160</v>
      </c>
      <c r="O87" s="31" t="s">
        <v>175</v>
      </c>
      <c r="P87" s="18"/>
      <c r="Q87" s="31">
        <v>2019</v>
      </c>
      <c r="R87" s="31">
        <v>1</v>
      </c>
    </row>
    <row r="88" spans="1:18" ht="45" x14ac:dyDescent="0.25">
      <c r="A88" s="25" t="s">
        <v>31</v>
      </c>
      <c r="B88" s="33"/>
      <c r="C88" s="25" t="s">
        <v>32</v>
      </c>
      <c r="D88" s="27" t="s">
        <v>105</v>
      </c>
      <c r="E88" s="25" t="s">
        <v>119</v>
      </c>
      <c r="F88" s="29">
        <v>341</v>
      </c>
      <c r="G88" s="29">
        <f t="shared" si="6"/>
        <v>71.61</v>
      </c>
      <c r="H88" s="32">
        <v>43279</v>
      </c>
      <c r="I88" s="29">
        <v>341</v>
      </c>
      <c r="J88" s="29">
        <f t="shared" si="7"/>
        <v>71.61</v>
      </c>
      <c r="K88" s="31" t="s">
        <v>177</v>
      </c>
      <c r="L88" s="31" t="s">
        <v>177</v>
      </c>
      <c r="M88" s="27" t="s">
        <v>132</v>
      </c>
      <c r="N88" s="30" t="s">
        <v>160</v>
      </c>
      <c r="O88" s="31" t="s">
        <v>175</v>
      </c>
      <c r="P88" s="18"/>
      <c r="Q88" s="31">
        <v>2019</v>
      </c>
      <c r="R88" s="31">
        <v>1</v>
      </c>
    </row>
    <row r="89" spans="1:18" ht="45" x14ac:dyDescent="0.25">
      <c r="A89" s="25" t="s">
        <v>31</v>
      </c>
      <c r="B89" s="33"/>
      <c r="C89" s="25" t="s">
        <v>32</v>
      </c>
      <c r="D89" s="26" t="s">
        <v>106</v>
      </c>
      <c r="E89" s="25" t="s">
        <v>119</v>
      </c>
      <c r="F89" s="29">
        <v>172</v>
      </c>
      <c r="G89" s="29">
        <f t="shared" si="6"/>
        <v>36.119999999999997</v>
      </c>
      <c r="H89" s="32">
        <v>43280</v>
      </c>
      <c r="I89" s="29">
        <v>172</v>
      </c>
      <c r="J89" s="29">
        <f t="shared" si="7"/>
        <v>36.119999999999997</v>
      </c>
      <c r="K89" s="31" t="s">
        <v>177</v>
      </c>
      <c r="L89" s="31" t="s">
        <v>177</v>
      </c>
      <c r="M89" s="27" t="s">
        <v>132</v>
      </c>
      <c r="N89" s="30" t="s">
        <v>160</v>
      </c>
      <c r="O89" s="31" t="s">
        <v>175</v>
      </c>
      <c r="P89" s="18"/>
      <c r="Q89" s="31">
        <v>2019</v>
      </c>
      <c r="R89" s="31">
        <v>1</v>
      </c>
    </row>
    <row r="90" spans="1:18" ht="60" x14ac:dyDescent="0.25">
      <c r="A90" s="25" t="s">
        <v>31</v>
      </c>
      <c r="B90" s="33"/>
      <c r="C90" s="25" t="s">
        <v>32</v>
      </c>
      <c r="D90" s="27" t="s">
        <v>47</v>
      </c>
      <c r="E90" s="25" t="s">
        <v>119</v>
      </c>
      <c r="F90" s="29">
        <v>388.1</v>
      </c>
      <c r="G90" s="29">
        <f t="shared" si="6"/>
        <v>81.501000000000005</v>
      </c>
      <c r="H90" s="32">
        <v>43514</v>
      </c>
      <c r="I90" s="29">
        <v>388.1</v>
      </c>
      <c r="J90" s="29">
        <f t="shared" si="7"/>
        <v>81.501000000000005</v>
      </c>
      <c r="K90" s="31" t="s">
        <v>177</v>
      </c>
      <c r="L90" s="31" t="s">
        <v>177</v>
      </c>
      <c r="M90" s="27" t="s">
        <v>133</v>
      </c>
      <c r="N90" s="28" t="s">
        <v>161</v>
      </c>
      <c r="O90" s="31" t="s">
        <v>175</v>
      </c>
      <c r="P90" s="18"/>
      <c r="Q90" s="31">
        <v>2019</v>
      </c>
      <c r="R90" s="31">
        <v>1</v>
      </c>
    </row>
    <row r="91" spans="1:18" ht="60" x14ac:dyDescent="0.25">
      <c r="A91" s="25" t="s">
        <v>31</v>
      </c>
      <c r="B91" s="33"/>
      <c r="C91" s="25" t="s">
        <v>32</v>
      </c>
      <c r="D91" s="27" t="s">
        <v>97</v>
      </c>
      <c r="E91" s="25" t="s">
        <v>119</v>
      </c>
      <c r="F91" s="29">
        <v>526.79999999999995</v>
      </c>
      <c r="G91" s="29">
        <f t="shared" ref="G91:G98" si="8">F91*10%</f>
        <v>52.68</v>
      </c>
      <c r="H91" s="32">
        <v>43496</v>
      </c>
      <c r="I91" s="29">
        <v>526.79999999999995</v>
      </c>
      <c r="J91" s="29">
        <f t="shared" ref="J91:J98" si="9">I91*10%</f>
        <v>52.68</v>
      </c>
      <c r="K91" s="31" t="s">
        <v>177</v>
      </c>
      <c r="L91" s="31" t="s">
        <v>177</v>
      </c>
      <c r="M91" s="27" t="s">
        <v>145</v>
      </c>
      <c r="N91" s="28" t="s">
        <v>174</v>
      </c>
      <c r="O91" s="31" t="s">
        <v>175</v>
      </c>
      <c r="P91" s="18"/>
      <c r="Q91" s="31">
        <v>2019</v>
      </c>
      <c r="R91" s="31">
        <v>1</v>
      </c>
    </row>
    <row r="92" spans="1:18" ht="60" x14ac:dyDescent="0.25">
      <c r="A92" s="25" t="s">
        <v>31</v>
      </c>
      <c r="B92" s="33"/>
      <c r="C92" s="25" t="s">
        <v>32</v>
      </c>
      <c r="D92" s="27" t="s">
        <v>98</v>
      </c>
      <c r="E92" s="25" t="s">
        <v>119</v>
      </c>
      <c r="F92" s="29">
        <v>446.4</v>
      </c>
      <c r="G92" s="29">
        <f t="shared" si="8"/>
        <v>44.64</v>
      </c>
      <c r="H92" s="32">
        <v>43496</v>
      </c>
      <c r="I92" s="29">
        <v>446.4</v>
      </c>
      <c r="J92" s="29">
        <f t="shared" si="9"/>
        <v>44.64</v>
      </c>
      <c r="K92" s="31" t="s">
        <v>177</v>
      </c>
      <c r="L92" s="31" t="s">
        <v>177</v>
      </c>
      <c r="M92" s="27" t="s">
        <v>145</v>
      </c>
      <c r="N92" s="28" t="s">
        <v>174</v>
      </c>
      <c r="O92" s="31" t="s">
        <v>175</v>
      </c>
      <c r="P92" s="18"/>
      <c r="Q92" s="31">
        <v>2019</v>
      </c>
      <c r="R92" s="31">
        <v>1</v>
      </c>
    </row>
    <row r="93" spans="1:18" ht="75" x14ac:dyDescent="0.25">
      <c r="A93" s="25" t="s">
        <v>31</v>
      </c>
      <c r="B93" s="33"/>
      <c r="C93" s="25" t="s">
        <v>32</v>
      </c>
      <c r="D93" s="27" t="s">
        <v>99</v>
      </c>
      <c r="E93" s="25" t="s">
        <v>119</v>
      </c>
      <c r="F93" s="29">
        <v>205.8</v>
      </c>
      <c r="G93" s="29">
        <f t="shared" si="8"/>
        <v>20.580000000000002</v>
      </c>
      <c r="H93" s="32">
        <v>43467</v>
      </c>
      <c r="I93" s="29">
        <v>205.8</v>
      </c>
      <c r="J93" s="29">
        <f t="shared" si="9"/>
        <v>20.580000000000002</v>
      </c>
      <c r="K93" s="31" t="s">
        <v>177</v>
      </c>
      <c r="L93" s="31" t="s">
        <v>177</v>
      </c>
      <c r="M93" s="27" t="s">
        <v>145</v>
      </c>
      <c r="N93" s="28" t="s">
        <v>174</v>
      </c>
      <c r="O93" s="31" t="s">
        <v>175</v>
      </c>
      <c r="P93" s="18"/>
      <c r="Q93" s="31">
        <v>2019</v>
      </c>
      <c r="R93" s="31">
        <v>1</v>
      </c>
    </row>
    <row r="94" spans="1:18" ht="75" x14ac:dyDescent="0.25">
      <c r="A94" s="25" t="s">
        <v>31</v>
      </c>
      <c r="B94" s="33"/>
      <c r="C94" s="25" t="s">
        <v>32</v>
      </c>
      <c r="D94" s="27" t="s">
        <v>100</v>
      </c>
      <c r="E94" s="25" t="s">
        <v>119</v>
      </c>
      <c r="F94" s="29">
        <v>262.2</v>
      </c>
      <c r="G94" s="29">
        <f t="shared" si="8"/>
        <v>26.22</v>
      </c>
      <c r="H94" s="32">
        <v>43467</v>
      </c>
      <c r="I94" s="29">
        <v>262.2</v>
      </c>
      <c r="J94" s="29">
        <f t="shared" si="9"/>
        <v>26.22</v>
      </c>
      <c r="K94" s="31" t="s">
        <v>177</v>
      </c>
      <c r="L94" s="31" t="s">
        <v>177</v>
      </c>
      <c r="M94" s="27" t="s">
        <v>145</v>
      </c>
      <c r="N94" s="28" t="s">
        <v>174</v>
      </c>
      <c r="O94" s="31" t="s">
        <v>175</v>
      </c>
      <c r="P94" s="18"/>
      <c r="Q94" s="31">
        <v>2019</v>
      </c>
      <c r="R94" s="31">
        <v>1</v>
      </c>
    </row>
    <row r="95" spans="1:18" ht="60" x14ac:dyDescent="0.25">
      <c r="A95" s="25" t="s">
        <v>31</v>
      </c>
      <c r="B95" s="33"/>
      <c r="C95" s="25" t="s">
        <v>32</v>
      </c>
      <c r="D95" s="27" t="s">
        <v>101</v>
      </c>
      <c r="E95" s="25" t="s">
        <v>119</v>
      </c>
      <c r="F95" s="29">
        <v>60</v>
      </c>
      <c r="G95" s="29">
        <f t="shared" si="8"/>
        <v>6</v>
      </c>
      <c r="H95" s="32">
        <v>43524</v>
      </c>
      <c r="I95" s="29">
        <v>60</v>
      </c>
      <c r="J95" s="29">
        <f t="shared" si="9"/>
        <v>6</v>
      </c>
      <c r="K95" s="31" t="s">
        <v>177</v>
      </c>
      <c r="L95" s="31" t="s">
        <v>177</v>
      </c>
      <c r="M95" s="27" t="s">
        <v>145</v>
      </c>
      <c r="N95" s="28" t="s">
        <v>174</v>
      </c>
      <c r="O95" s="31" t="s">
        <v>175</v>
      </c>
      <c r="P95" s="18"/>
      <c r="Q95" s="31">
        <v>2019</v>
      </c>
      <c r="R95" s="31">
        <v>1</v>
      </c>
    </row>
    <row r="96" spans="1:18" ht="60" x14ac:dyDescent="0.25">
      <c r="A96" s="25" t="s">
        <v>31</v>
      </c>
      <c r="B96" s="33"/>
      <c r="C96" s="25" t="s">
        <v>32</v>
      </c>
      <c r="D96" s="27" t="s">
        <v>102</v>
      </c>
      <c r="E96" s="25" t="s">
        <v>119</v>
      </c>
      <c r="F96" s="29">
        <v>275.39999999999998</v>
      </c>
      <c r="G96" s="29">
        <f t="shared" si="8"/>
        <v>27.54</v>
      </c>
      <c r="H96" s="32">
        <v>43524</v>
      </c>
      <c r="I96" s="29">
        <v>275.39999999999998</v>
      </c>
      <c r="J96" s="29">
        <f t="shared" si="9"/>
        <v>27.54</v>
      </c>
      <c r="K96" s="31" t="s">
        <v>177</v>
      </c>
      <c r="L96" s="31" t="s">
        <v>177</v>
      </c>
      <c r="M96" s="27" t="s">
        <v>145</v>
      </c>
      <c r="N96" s="28" t="s">
        <v>174</v>
      </c>
      <c r="O96" s="31" t="s">
        <v>175</v>
      </c>
      <c r="P96" s="18"/>
      <c r="Q96" s="31">
        <v>2019</v>
      </c>
      <c r="R96" s="31">
        <v>1</v>
      </c>
    </row>
    <row r="97" spans="1:18" ht="60" x14ac:dyDescent="0.25">
      <c r="A97" s="25" t="s">
        <v>31</v>
      </c>
      <c r="B97" s="33"/>
      <c r="C97" s="25" t="s">
        <v>32</v>
      </c>
      <c r="D97" s="27" t="s">
        <v>103</v>
      </c>
      <c r="E97" s="25" t="s">
        <v>119</v>
      </c>
      <c r="F97" s="29">
        <v>262.2</v>
      </c>
      <c r="G97" s="29">
        <f t="shared" si="8"/>
        <v>26.22</v>
      </c>
      <c r="H97" s="32">
        <v>43555</v>
      </c>
      <c r="I97" s="29">
        <v>262.2</v>
      </c>
      <c r="J97" s="29">
        <f t="shared" si="9"/>
        <v>26.22</v>
      </c>
      <c r="K97" s="31" t="s">
        <v>177</v>
      </c>
      <c r="L97" s="31" t="s">
        <v>177</v>
      </c>
      <c r="M97" s="27" t="s">
        <v>145</v>
      </c>
      <c r="N97" s="28" t="s">
        <v>174</v>
      </c>
      <c r="O97" s="31" t="s">
        <v>175</v>
      </c>
      <c r="P97" s="18"/>
      <c r="Q97" s="31">
        <v>2019</v>
      </c>
      <c r="R97" s="31">
        <v>1</v>
      </c>
    </row>
    <row r="98" spans="1:18" ht="60" x14ac:dyDescent="0.25">
      <c r="A98" s="25" t="s">
        <v>31</v>
      </c>
      <c r="B98" s="33"/>
      <c r="C98" s="25" t="s">
        <v>32</v>
      </c>
      <c r="D98" s="27" t="s">
        <v>104</v>
      </c>
      <c r="E98" s="25" t="s">
        <v>119</v>
      </c>
      <c r="F98" s="29">
        <v>432</v>
      </c>
      <c r="G98" s="29">
        <f t="shared" si="8"/>
        <v>43.2</v>
      </c>
      <c r="H98" s="32">
        <v>43555</v>
      </c>
      <c r="I98" s="29">
        <v>432</v>
      </c>
      <c r="J98" s="29">
        <f t="shared" si="9"/>
        <v>43.2</v>
      </c>
      <c r="K98" s="31" t="s">
        <v>177</v>
      </c>
      <c r="L98" s="31" t="s">
        <v>177</v>
      </c>
      <c r="M98" s="27" t="s">
        <v>145</v>
      </c>
      <c r="N98" s="28" t="s">
        <v>174</v>
      </c>
      <c r="O98" s="31" t="s">
        <v>175</v>
      </c>
      <c r="P98" s="18"/>
      <c r="Q98" s="31">
        <v>2019</v>
      </c>
      <c r="R98" s="31">
        <v>1</v>
      </c>
    </row>
    <row r="99" spans="1:18" ht="110.25" x14ac:dyDescent="0.25">
      <c r="A99" s="15" t="s">
        <v>10</v>
      </c>
      <c r="B99" s="15" t="s">
        <v>21</v>
      </c>
      <c r="C99" s="15" t="s">
        <v>10</v>
      </c>
      <c r="D99" s="15" t="s">
        <v>7</v>
      </c>
      <c r="E99" s="15" t="s">
        <v>30</v>
      </c>
      <c r="F99" s="16" t="s">
        <v>8</v>
      </c>
      <c r="G99" s="16" t="s">
        <v>8</v>
      </c>
      <c r="H99" s="16" t="s">
        <v>18</v>
      </c>
      <c r="I99" s="16" t="s">
        <v>8</v>
      </c>
      <c r="J99" s="16" t="s">
        <v>8</v>
      </c>
      <c r="K99" s="16" t="s">
        <v>28</v>
      </c>
      <c r="L99" s="16" t="s">
        <v>16</v>
      </c>
      <c r="M99" s="15" t="s">
        <v>7</v>
      </c>
      <c r="N99" s="15" t="s">
        <v>6</v>
      </c>
      <c r="O99" s="15" t="s">
        <v>26</v>
      </c>
      <c r="P99" s="16" t="s">
        <v>11</v>
      </c>
      <c r="Q99" s="15" t="s">
        <v>3</v>
      </c>
      <c r="R99" s="15" t="s">
        <v>5</v>
      </c>
    </row>
    <row r="100" spans="1:18" ht="15.75" x14ac:dyDescent="0.25">
      <c r="A100" s="25"/>
      <c r="B100" s="35"/>
      <c r="C100" s="25"/>
      <c r="D100" s="27"/>
      <c r="E100" s="36"/>
      <c r="F100" s="29"/>
      <c r="G100" s="29"/>
      <c r="H100" s="32"/>
      <c r="I100" s="29"/>
      <c r="J100" s="29"/>
      <c r="K100" s="31"/>
      <c r="L100" s="31"/>
      <c r="M100" s="27"/>
      <c r="N100" s="28"/>
      <c r="O100" s="31"/>
      <c r="P100" s="18"/>
      <c r="Q100" s="31"/>
      <c r="R100" s="31"/>
    </row>
    <row r="101" spans="1:18" ht="15.75" x14ac:dyDescent="0.25">
      <c r="A101" s="25"/>
      <c r="B101" s="35"/>
      <c r="C101" s="25"/>
      <c r="D101" s="27"/>
      <c r="E101" s="36"/>
      <c r="F101" s="29"/>
      <c r="G101" s="29"/>
      <c r="H101" s="32"/>
      <c r="I101" s="29"/>
      <c r="J101" s="29"/>
      <c r="K101" s="31"/>
      <c r="L101" s="31"/>
      <c r="M101" s="27"/>
      <c r="N101" s="30"/>
      <c r="O101" s="31"/>
      <c r="P101" s="18"/>
      <c r="Q101" s="31"/>
      <c r="R101" s="31"/>
    </row>
    <row r="102" spans="1:18" ht="15.75" x14ac:dyDescent="0.25">
      <c r="A102" s="25"/>
      <c r="B102" s="35"/>
      <c r="C102" s="25"/>
      <c r="D102" s="27"/>
      <c r="E102" s="36"/>
      <c r="F102" s="29"/>
      <c r="G102" s="29"/>
      <c r="H102" s="32"/>
      <c r="I102" s="29"/>
      <c r="J102" s="29"/>
      <c r="K102" s="31"/>
      <c r="L102" s="31"/>
      <c r="M102" s="27"/>
      <c r="N102" s="28"/>
      <c r="O102" s="31"/>
      <c r="P102" s="18"/>
      <c r="Q102" s="31"/>
      <c r="R102" s="31"/>
    </row>
    <row r="103" spans="1:18" ht="15.75" x14ac:dyDescent="0.25">
      <c r="A103" s="25"/>
      <c r="B103" s="35"/>
      <c r="C103" s="25"/>
      <c r="D103" s="27"/>
      <c r="E103" s="36"/>
      <c r="F103" s="29"/>
      <c r="G103" s="29"/>
      <c r="H103" s="32"/>
      <c r="I103" s="29"/>
      <c r="J103" s="29"/>
      <c r="K103" s="31"/>
      <c r="L103" s="31"/>
      <c r="M103" s="27"/>
      <c r="N103" s="28"/>
      <c r="O103" s="31"/>
      <c r="P103" s="18"/>
      <c r="Q103" s="31"/>
      <c r="R103" s="31"/>
    </row>
    <row r="104" spans="1:18" ht="15.75" x14ac:dyDescent="0.25">
      <c r="A104" s="25"/>
      <c r="B104" s="35"/>
      <c r="C104" s="25"/>
      <c r="D104" s="27"/>
      <c r="E104" s="25"/>
      <c r="F104" s="29"/>
      <c r="G104" s="29"/>
      <c r="H104" s="32"/>
      <c r="I104" s="29"/>
      <c r="J104" s="29"/>
      <c r="K104" s="31"/>
      <c r="L104" s="31"/>
      <c r="M104" s="27"/>
      <c r="N104" s="30"/>
      <c r="O104" s="31"/>
      <c r="P104" s="18"/>
      <c r="Q104" s="31"/>
      <c r="R104" s="31"/>
    </row>
    <row r="105" spans="1:18" ht="15.75" x14ac:dyDescent="0.25">
      <c r="A105" s="25"/>
      <c r="B105" s="35"/>
      <c r="C105" s="25"/>
      <c r="D105" s="27"/>
      <c r="E105" s="25"/>
      <c r="F105" s="29"/>
      <c r="G105" s="29"/>
      <c r="H105" s="32"/>
      <c r="I105" s="29"/>
      <c r="J105" s="29"/>
      <c r="K105" s="31"/>
      <c r="L105" s="31"/>
      <c r="M105" s="27"/>
      <c r="N105" s="28"/>
      <c r="O105" s="31"/>
      <c r="P105" s="18"/>
      <c r="Q105" s="31"/>
      <c r="R105" s="31"/>
    </row>
    <row r="106" spans="1:18" ht="15.75" x14ac:dyDescent="0.25">
      <c r="A106" s="10"/>
      <c r="B106" s="35"/>
      <c r="C106" s="10"/>
      <c r="D106" s="2"/>
      <c r="E106" s="2"/>
      <c r="F106" s="2"/>
      <c r="G106" s="2"/>
      <c r="H106" s="2"/>
      <c r="I106" s="2"/>
      <c r="J106" s="2"/>
      <c r="K106" s="2"/>
      <c r="L106" s="2"/>
      <c r="M106" s="2"/>
      <c r="N106" s="2"/>
      <c r="O106" s="18"/>
      <c r="P106" s="18"/>
      <c r="Q106" s="2"/>
      <c r="R106" s="8"/>
    </row>
    <row r="107" spans="1:18" ht="15.75" x14ac:dyDescent="0.25">
      <c r="A107" s="10"/>
      <c r="B107" s="10"/>
      <c r="C107" s="10"/>
      <c r="D107" s="2"/>
      <c r="E107" s="2"/>
      <c r="F107" s="2"/>
      <c r="G107" s="2"/>
      <c r="H107" s="2"/>
      <c r="I107" s="2"/>
      <c r="J107" s="2"/>
      <c r="K107" s="2"/>
      <c r="L107" s="2"/>
      <c r="M107" s="2"/>
      <c r="N107" s="2"/>
      <c r="O107" s="18"/>
      <c r="P107" s="18"/>
      <c r="Q107" s="2"/>
      <c r="R107" s="8"/>
    </row>
    <row r="108" spans="1:18" ht="15.75" x14ac:dyDescent="0.25">
      <c r="A108" s="10"/>
      <c r="B108" s="10"/>
      <c r="C108" s="10"/>
      <c r="D108" s="2"/>
      <c r="E108" s="2"/>
      <c r="F108" s="2"/>
      <c r="G108" s="2"/>
      <c r="H108" s="2"/>
      <c r="I108" s="2"/>
      <c r="J108" s="2"/>
      <c r="K108" s="2"/>
      <c r="L108" s="2"/>
      <c r="M108" s="2"/>
      <c r="N108" s="2"/>
      <c r="O108" s="18"/>
      <c r="P108" s="18"/>
      <c r="Q108" s="2"/>
      <c r="R108" s="8"/>
    </row>
    <row r="109" spans="1:18" ht="15.75" x14ac:dyDescent="0.25">
      <c r="A109" s="10"/>
      <c r="B109" s="10"/>
      <c r="C109" s="10"/>
      <c r="D109" s="2"/>
      <c r="E109" s="2"/>
      <c r="F109" s="2"/>
      <c r="G109" s="2"/>
      <c r="H109" s="2"/>
      <c r="I109" s="2"/>
      <c r="J109" s="2"/>
      <c r="K109" s="2"/>
      <c r="L109" s="2"/>
      <c r="M109" s="2"/>
      <c r="N109" s="2"/>
      <c r="O109" s="18"/>
      <c r="P109" s="18"/>
      <c r="Q109" s="2"/>
      <c r="R109" s="13"/>
    </row>
    <row r="110" spans="1:18" ht="15.75" x14ac:dyDescent="0.25">
      <c r="A110" s="10"/>
      <c r="B110" s="10"/>
      <c r="C110" s="10"/>
      <c r="D110" s="2"/>
      <c r="E110" s="2"/>
      <c r="F110" s="2"/>
      <c r="G110" s="2"/>
      <c r="H110" s="2"/>
      <c r="I110" s="2"/>
      <c r="J110" s="2"/>
      <c r="K110" s="2"/>
      <c r="L110" s="2"/>
      <c r="M110" s="2"/>
      <c r="N110" s="2"/>
      <c r="O110" s="18"/>
      <c r="P110" s="18"/>
      <c r="Q110" s="2"/>
      <c r="R110" s="8"/>
    </row>
    <row r="111" spans="1:18" ht="15.75" x14ac:dyDescent="0.25">
      <c r="A111" s="10"/>
      <c r="B111" s="10"/>
      <c r="C111" s="10"/>
      <c r="D111" s="2"/>
      <c r="E111" s="2"/>
      <c r="F111" s="2"/>
      <c r="G111" s="2"/>
      <c r="H111" s="2"/>
      <c r="I111" s="2"/>
      <c r="J111" s="2"/>
      <c r="K111" s="2"/>
      <c r="L111" s="2"/>
      <c r="M111" s="2"/>
      <c r="N111" s="2"/>
      <c r="O111" s="18"/>
      <c r="P111" s="18"/>
      <c r="Q111" s="2"/>
      <c r="R111" s="8"/>
    </row>
    <row r="112" spans="1:18" ht="15.75" x14ac:dyDescent="0.25">
      <c r="A112" s="10"/>
      <c r="B112" s="10"/>
      <c r="C112" s="10"/>
      <c r="D112" s="2"/>
      <c r="E112" s="2"/>
      <c r="F112" s="2"/>
      <c r="G112" s="2"/>
      <c r="H112" s="2"/>
      <c r="I112" s="2"/>
      <c r="J112" s="2"/>
      <c r="K112" s="2"/>
      <c r="L112" s="2"/>
      <c r="M112" s="2"/>
      <c r="N112" s="2"/>
      <c r="O112" s="18"/>
      <c r="P112" s="18"/>
      <c r="Q112" s="2"/>
      <c r="R112" s="8"/>
    </row>
    <row r="113" spans="1:18" ht="15.75" x14ac:dyDescent="0.25">
      <c r="A113" s="10"/>
      <c r="B113" s="10"/>
      <c r="C113" s="10"/>
      <c r="D113" s="2"/>
      <c r="E113" s="2"/>
      <c r="F113" s="2"/>
      <c r="G113" s="2"/>
      <c r="H113" s="2"/>
      <c r="I113" s="2"/>
      <c r="J113" s="2"/>
      <c r="K113" s="2"/>
      <c r="L113" s="2"/>
      <c r="M113" s="2"/>
      <c r="N113" s="2"/>
      <c r="O113" s="18"/>
      <c r="P113" s="18"/>
      <c r="Q113" s="2"/>
      <c r="R113" s="8"/>
    </row>
    <row r="114" spans="1:18" ht="15.75" x14ac:dyDescent="0.25">
      <c r="A114" s="10"/>
      <c r="B114" s="10"/>
      <c r="C114" s="10"/>
      <c r="D114" s="2"/>
      <c r="E114" s="2"/>
      <c r="F114" s="2"/>
      <c r="G114" s="2"/>
      <c r="H114" s="2"/>
      <c r="I114" s="2"/>
      <c r="J114" s="2"/>
      <c r="K114" s="2"/>
      <c r="L114" s="2"/>
      <c r="M114" s="2"/>
      <c r="N114" s="2"/>
      <c r="O114" s="18"/>
      <c r="P114" s="18"/>
      <c r="Q114" s="2"/>
      <c r="R114" s="8"/>
    </row>
    <row r="115" spans="1:18" ht="15.75" x14ac:dyDescent="0.25">
      <c r="A115" s="10"/>
      <c r="B115" s="10"/>
      <c r="C115" s="10"/>
      <c r="D115" s="2"/>
      <c r="E115" s="2"/>
      <c r="F115" s="2"/>
      <c r="G115" s="2"/>
      <c r="H115" s="2"/>
      <c r="I115" s="2"/>
      <c r="J115" s="2"/>
      <c r="K115" s="2"/>
      <c r="L115" s="2"/>
      <c r="M115" s="2"/>
      <c r="N115" s="2"/>
      <c r="O115" s="18"/>
      <c r="P115" s="18"/>
      <c r="Q115" s="2"/>
      <c r="R115" s="8"/>
    </row>
    <row r="116" spans="1:18" ht="15.75" x14ac:dyDescent="0.25">
      <c r="A116" s="10"/>
      <c r="B116" s="10"/>
      <c r="C116" s="10"/>
      <c r="D116" s="5"/>
      <c r="E116" s="5"/>
      <c r="F116" s="5"/>
      <c r="G116" s="5"/>
      <c r="H116" s="5"/>
      <c r="I116" s="5"/>
      <c r="J116" s="5"/>
      <c r="K116" s="5"/>
      <c r="L116" s="5"/>
      <c r="M116" s="5"/>
      <c r="N116" s="5"/>
      <c r="O116" s="20"/>
      <c r="P116" s="20"/>
      <c r="Q116" s="5"/>
      <c r="R116" s="8"/>
    </row>
    <row r="117" spans="1:18" ht="15.75" x14ac:dyDescent="0.25">
      <c r="A117" s="10"/>
      <c r="B117" s="10"/>
      <c r="C117" s="10"/>
      <c r="D117" s="3"/>
      <c r="E117" s="3"/>
      <c r="F117" s="3"/>
      <c r="G117" s="3"/>
      <c r="H117" s="3"/>
      <c r="I117" s="3"/>
      <c r="J117" s="3"/>
      <c r="K117" s="3"/>
      <c r="L117" s="3"/>
      <c r="M117" s="3"/>
      <c r="N117" s="3"/>
      <c r="O117" s="21"/>
      <c r="P117" s="21"/>
      <c r="Q117" s="3"/>
      <c r="R117" s="8"/>
    </row>
    <row r="118" spans="1:18" ht="15.75" x14ac:dyDescent="0.25">
      <c r="A118" s="10"/>
      <c r="B118" s="10"/>
      <c r="C118" s="10"/>
      <c r="D118" s="4"/>
      <c r="E118" s="4"/>
      <c r="F118" s="4"/>
      <c r="G118" s="4"/>
      <c r="H118" s="4"/>
      <c r="I118" s="4"/>
      <c r="J118" s="4"/>
      <c r="K118" s="4"/>
      <c r="L118" s="4"/>
      <c r="M118" s="4"/>
      <c r="N118" s="4"/>
      <c r="O118" s="22"/>
      <c r="P118" s="22"/>
      <c r="Q118" s="4"/>
      <c r="R118" s="8"/>
    </row>
    <row r="119" spans="1:18" ht="15.75" x14ac:dyDescent="0.25">
      <c r="A119" s="10"/>
      <c r="B119" s="10"/>
      <c r="C119" s="10"/>
      <c r="D119" s="3"/>
      <c r="E119" s="3"/>
      <c r="F119" s="3"/>
      <c r="G119" s="3"/>
      <c r="H119" s="3"/>
      <c r="I119" s="3"/>
      <c r="J119" s="3"/>
      <c r="K119" s="3"/>
      <c r="L119" s="3"/>
      <c r="M119" s="3"/>
      <c r="N119" s="3"/>
      <c r="O119" s="21"/>
      <c r="P119" s="21"/>
      <c r="Q119" s="3"/>
      <c r="R119" s="8"/>
    </row>
    <row r="120" spans="1:18" ht="15.75" x14ac:dyDescent="0.25">
      <c r="A120" s="10"/>
      <c r="B120" s="10"/>
      <c r="C120" s="10"/>
      <c r="D120" s="3"/>
      <c r="E120" s="3"/>
      <c r="F120" s="3"/>
      <c r="G120" s="3"/>
      <c r="H120" s="3"/>
      <c r="I120" s="3"/>
      <c r="J120" s="3"/>
      <c r="K120" s="3"/>
      <c r="L120" s="3"/>
      <c r="M120" s="3"/>
      <c r="N120" s="3"/>
      <c r="O120" s="21"/>
      <c r="P120" s="21"/>
      <c r="Q120" s="3"/>
      <c r="R120" s="8"/>
    </row>
    <row r="121" spans="1:18" ht="15.75" x14ac:dyDescent="0.25">
      <c r="A121" s="10"/>
      <c r="B121" s="10"/>
      <c r="C121" s="10"/>
      <c r="D121" s="1"/>
      <c r="E121" s="1"/>
      <c r="F121" s="1"/>
      <c r="G121" s="1"/>
      <c r="H121" s="1"/>
      <c r="I121" s="1"/>
      <c r="J121" s="1"/>
      <c r="K121" s="1"/>
      <c r="L121" s="1"/>
      <c r="M121" s="1"/>
      <c r="N121" s="1"/>
      <c r="O121" s="21"/>
      <c r="P121" s="21"/>
      <c r="Q121" s="1"/>
      <c r="R121" s="8"/>
    </row>
    <row r="122" spans="1:18" ht="15.75" x14ac:dyDescent="0.25">
      <c r="A122" s="10"/>
      <c r="B122" s="10"/>
      <c r="C122" s="10"/>
      <c r="D122" s="1"/>
      <c r="E122" s="1"/>
      <c r="F122" s="1"/>
      <c r="G122" s="1"/>
      <c r="H122" s="1"/>
      <c r="I122" s="1"/>
      <c r="J122" s="1"/>
      <c r="K122" s="1"/>
      <c r="L122" s="1"/>
      <c r="M122" s="1"/>
      <c r="N122" s="1"/>
      <c r="O122" s="21"/>
      <c r="P122" s="21"/>
      <c r="Q122" s="1"/>
      <c r="R122" s="8"/>
    </row>
    <row r="123" spans="1:18" ht="15.75" x14ac:dyDescent="0.25">
      <c r="A123" s="10"/>
      <c r="B123" s="10"/>
      <c r="C123" s="10"/>
      <c r="D123" s="1"/>
      <c r="E123" s="1"/>
      <c r="F123" s="1"/>
      <c r="G123" s="1"/>
      <c r="H123" s="1"/>
      <c r="I123" s="1"/>
      <c r="J123" s="1"/>
      <c r="K123" s="1"/>
      <c r="L123" s="1"/>
      <c r="M123" s="1"/>
      <c r="N123" s="1"/>
      <c r="O123" s="21"/>
      <c r="P123" s="21"/>
      <c r="Q123" s="1"/>
      <c r="R123" s="8"/>
    </row>
    <row r="124" spans="1:18" ht="15.75" x14ac:dyDescent="0.25">
      <c r="A124" s="10"/>
      <c r="B124" s="10"/>
      <c r="C124" s="10"/>
      <c r="D124" s="1"/>
      <c r="E124" s="1"/>
      <c r="F124" s="1"/>
      <c r="G124" s="1"/>
      <c r="H124" s="1"/>
      <c r="I124" s="1"/>
      <c r="J124" s="1"/>
      <c r="K124" s="1"/>
      <c r="L124" s="1"/>
      <c r="M124" s="1"/>
      <c r="N124" s="1"/>
      <c r="O124" s="21"/>
      <c r="P124" s="21"/>
      <c r="Q124" s="1"/>
      <c r="R124" s="8"/>
    </row>
    <row r="125" spans="1:18" ht="15.75" x14ac:dyDescent="0.25">
      <c r="A125" s="10"/>
      <c r="B125" s="10"/>
      <c r="C125" s="10"/>
      <c r="D125" s="1"/>
      <c r="E125" s="1"/>
      <c r="F125" s="1"/>
      <c r="G125" s="1"/>
      <c r="H125" s="1"/>
      <c r="I125" s="1"/>
      <c r="J125" s="1"/>
      <c r="K125" s="1"/>
      <c r="L125" s="1"/>
      <c r="M125" s="1"/>
      <c r="N125" s="1"/>
      <c r="O125" s="21"/>
      <c r="P125" s="21"/>
      <c r="Q125" s="1"/>
      <c r="R125" s="8"/>
    </row>
    <row r="126" spans="1:18" ht="15.75" x14ac:dyDescent="0.25">
      <c r="A126" s="10"/>
      <c r="B126" s="10"/>
      <c r="C126" s="10"/>
      <c r="D126" s="1"/>
      <c r="E126" s="1"/>
      <c r="F126" s="1"/>
      <c r="G126" s="1"/>
      <c r="H126" s="1"/>
      <c r="I126" s="1"/>
      <c r="J126" s="1"/>
      <c r="K126" s="1"/>
      <c r="L126" s="1"/>
      <c r="M126" s="1"/>
      <c r="N126" s="1"/>
      <c r="O126" s="21"/>
      <c r="P126" s="21"/>
      <c r="Q126" s="1"/>
      <c r="R126" s="8"/>
    </row>
    <row r="127" spans="1:18" ht="15.75" x14ac:dyDescent="0.25">
      <c r="A127" s="10"/>
      <c r="B127" s="10"/>
      <c r="C127" s="10"/>
      <c r="D127" s="1"/>
      <c r="E127" s="1"/>
      <c r="F127" s="1"/>
      <c r="G127" s="1"/>
      <c r="H127" s="1"/>
      <c r="I127" s="1"/>
      <c r="J127" s="1"/>
      <c r="K127" s="1"/>
      <c r="L127" s="1"/>
      <c r="M127" s="1"/>
      <c r="N127" s="1"/>
      <c r="O127" s="21"/>
      <c r="P127" s="21"/>
      <c r="Q127" s="1"/>
      <c r="R127" s="8"/>
    </row>
    <row r="128" spans="1:18" ht="15.75" x14ac:dyDescent="0.25">
      <c r="A128" s="10"/>
      <c r="B128" s="10"/>
      <c r="C128" s="10"/>
      <c r="D128" s="1"/>
      <c r="E128" s="1"/>
      <c r="F128" s="1"/>
      <c r="G128" s="1"/>
      <c r="H128" s="1"/>
      <c r="I128" s="1"/>
      <c r="J128" s="1"/>
      <c r="K128" s="1"/>
      <c r="L128" s="1"/>
      <c r="M128" s="1"/>
      <c r="N128" s="1"/>
      <c r="O128" s="21"/>
      <c r="P128" s="21"/>
      <c r="Q128" s="1"/>
      <c r="R128" s="8"/>
    </row>
    <row r="129" spans="1:18" ht="15.75" x14ac:dyDescent="0.25">
      <c r="A129" s="10"/>
      <c r="B129" s="10"/>
      <c r="C129" s="10"/>
      <c r="D129" s="1"/>
      <c r="E129" s="1"/>
      <c r="F129" s="1"/>
      <c r="G129" s="1"/>
      <c r="H129" s="1"/>
      <c r="I129" s="1"/>
      <c r="J129" s="1"/>
      <c r="K129" s="1"/>
      <c r="L129" s="1"/>
      <c r="M129" s="1"/>
      <c r="N129" s="1"/>
      <c r="O129" s="21"/>
      <c r="P129" s="21"/>
      <c r="Q129" s="1"/>
      <c r="R129" s="8"/>
    </row>
    <row r="130" spans="1:18" ht="15.75" x14ac:dyDescent="0.25">
      <c r="A130" s="10"/>
      <c r="B130" s="10"/>
      <c r="C130" s="10"/>
      <c r="D130" s="1"/>
      <c r="E130" s="1"/>
      <c r="F130" s="1"/>
      <c r="G130" s="1"/>
      <c r="H130" s="1"/>
      <c r="I130" s="1"/>
      <c r="J130" s="1"/>
      <c r="K130" s="1"/>
      <c r="L130" s="1"/>
      <c r="M130" s="1"/>
      <c r="N130" s="1"/>
      <c r="O130" s="21"/>
      <c r="P130" s="21"/>
      <c r="Q130" s="1"/>
      <c r="R130" s="8"/>
    </row>
    <row r="131" spans="1:18" ht="15.75" x14ac:dyDescent="0.25">
      <c r="A131" s="10"/>
      <c r="B131" s="10"/>
      <c r="C131" s="10"/>
      <c r="D131" s="1"/>
      <c r="E131" s="1"/>
      <c r="F131" s="1"/>
      <c r="G131" s="1"/>
      <c r="H131" s="1"/>
      <c r="I131" s="1"/>
      <c r="J131" s="1"/>
      <c r="K131" s="1"/>
      <c r="L131" s="1"/>
      <c r="M131" s="1"/>
      <c r="N131" s="1"/>
      <c r="O131" s="21"/>
      <c r="P131" s="21"/>
      <c r="Q131" s="1"/>
      <c r="R131" s="8"/>
    </row>
    <row r="132" spans="1:18" ht="15.75" x14ac:dyDescent="0.25">
      <c r="A132" s="10"/>
      <c r="B132" s="10"/>
      <c r="C132" s="10"/>
      <c r="D132" s="1"/>
      <c r="E132" s="1"/>
      <c r="F132" s="1"/>
      <c r="G132" s="1"/>
      <c r="H132" s="1"/>
      <c r="I132" s="1"/>
      <c r="J132" s="1"/>
      <c r="K132" s="1"/>
      <c r="L132" s="1"/>
      <c r="M132" s="1"/>
      <c r="N132" s="1"/>
      <c r="O132" s="21"/>
      <c r="P132" s="21"/>
      <c r="Q132" s="1"/>
      <c r="R132" s="8"/>
    </row>
    <row r="133" spans="1:18" ht="15.75" x14ac:dyDescent="0.25">
      <c r="A133" s="10"/>
      <c r="B133" s="10"/>
      <c r="C133" s="10"/>
      <c r="D133" s="1"/>
      <c r="E133" s="1"/>
      <c r="F133" s="1"/>
      <c r="G133" s="1"/>
      <c r="H133" s="1"/>
      <c r="I133" s="1"/>
      <c r="J133" s="1"/>
      <c r="K133" s="1"/>
      <c r="L133" s="1"/>
      <c r="M133" s="1"/>
      <c r="N133" s="1"/>
      <c r="O133" s="21"/>
      <c r="P133" s="21"/>
      <c r="Q133" s="1"/>
      <c r="R133" s="8"/>
    </row>
    <row r="134" spans="1:18" ht="15.75" x14ac:dyDescent="0.25">
      <c r="A134" s="10"/>
      <c r="B134" s="10"/>
      <c r="C134" s="10"/>
      <c r="D134" s="1"/>
      <c r="E134" s="1"/>
      <c r="F134" s="1"/>
      <c r="G134" s="1"/>
      <c r="H134" s="1"/>
      <c r="I134" s="1"/>
      <c r="J134" s="1"/>
      <c r="K134" s="1"/>
      <c r="L134" s="1"/>
      <c r="M134" s="1"/>
      <c r="N134" s="1"/>
      <c r="O134" s="21"/>
      <c r="P134" s="21"/>
      <c r="Q134" s="1"/>
      <c r="R134" s="8"/>
    </row>
    <row r="135" spans="1:18" ht="15.75" x14ac:dyDescent="0.25">
      <c r="A135" s="10"/>
      <c r="B135" s="10"/>
      <c r="C135" s="10"/>
      <c r="D135" s="1"/>
      <c r="E135" s="1"/>
      <c r="F135" s="1"/>
      <c r="G135" s="1"/>
      <c r="H135" s="1"/>
      <c r="I135" s="1"/>
      <c r="J135" s="1"/>
      <c r="K135" s="1"/>
      <c r="L135" s="1"/>
      <c r="M135" s="1"/>
      <c r="N135" s="1"/>
      <c r="O135" s="21"/>
      <c r="P135" s="21"/>
      <c r="Q135" s="1"/>
      <c r="R135" s="8"/>
    </row>
    <row r="136" spans="1:18" ht="15.75" x14ac:dyDescent="0.25">
      <c r="A136" s="10"/>
      <c r="B136" s="10"/>
      <c r="C136" s="10"/>
      <c r="D136" s="3"/>
      <c r="E136" s="3"/>
      <c r="F136" s="3"/>
      <c r="G136" s="3"/>
      <c r="H136" s="3"/>
      <c r="I136" s="3"/>
      <c r="J136" s="3"/>
      <c r="K136" s="3"/>
      <c r="L136" s="3"/>
      <c r="M136" s="3"/>
      <c r="N136" s="3"/>
      <c r="O136" s="21"/>
      <c r="P136" s="21"/>
      <c r="Q136" s="3"/>
      <c r="R136" s="8"/>
    </row>
    <row r="137" spans="1:18" ht="15.75" x14ac:dyDescent="0.25">
      <c r="A137" s="10"/>
      <c r="B137" s="10"/>
      <c r="C137" s="10"/>
      <c r="D137" s="3"/>
      <c r="E137" s="3"/>
      <c r="F137" s="3"/>
      <c r="G137" s="3"/>
      <c r="H137" s="3"/>
      <c r="I137" s="3"/>
      <c r="J137" s="3"/>
      <c r="K137" s="3"/>
      <c r="L137" s="3"/>
      <c r="M137" s="3"/>
      <c r="N137" s="3"/>
      <c r="O137" s="21"/>
      <c r="P137" s="21"/>
      <c r="Q137" s="3"/>
      <c r="R137" s="8"/>
    </row>
    <row r="138" spans="1:18" ht="15.75" x14ac:dyDescent="0.25">
      <c r="A138" s="10"/>
      <c r="B138" s="10"/>
      <c r="C138" s="10"/>
      <c r="D138" s="3"/>
      <c r="E138" s="3"/>
      <c r="F138" s="3"/>
      <c r="G138" s="3"/>
      <c r="H138" s="3"/>
      <c r="I138" s="3"/>
      <c r="J138" s="3"/>
      <c r="K138" s="3"/>
      <c r="L138" s="3"/>
      <c r="M138" s="3"/>
      <c r="N138" s="3"/>
      <c r="O138" s="21"/>
      <c r="P138" s="21"/>
      <c r="Q138" s="3"/>
      <c r="R138" s="8"/>
    </row>
    <row r="139" spans="1:18" ht="15.75" x14ac:dyDescent="0.25">
      <c r="A139" s="10"/>
      <c r="B139" s="10"/>
      <c r="C139" s="10"/>
      <c r="D139" s="3"/>
      <c r="E139" s="3"/>
      <c r="F139" s="3"/>
      <c r="G139" s="3"/>
      <c r="H139" s="3"/>
      <c r="I139" s="3"/>
      <c r="J139" s="3"/>
      <c r="K139" s="3"/>
      <c r="L139" s="3"/>
      <c r="M139" s="3"/>
      <c r="N139" s="3"/>
      <c r="O139" s="21"/>
      <c r="P139" s="21"/>
      <c r="Q139" s="3"/>
      <c r="R139" s="8"/>
    </row>
    <row r="140" spans="1:18" ht="15.75" x14ac:dyDescent="0.25">
      <c r="A140" s="10"/>
      <c r="B140" s="10"/>
      <c r="C140" s="10"/>
      <c r="D140" s="3"/>
      <c r="E140" s="3"/>
      <c r="F140" s="3"/>
      <c r="G140" s="3"/>
      <c r="H140" s="3"/>
      <c r="I140" s="3"/>
      <c r="J140" s="3"/>
      <c r="K140" s="3"/>
      <c r="L140" s="3"/>
      <c r="M140" s="3"/>
      <c r="N140" s="3"/>
      <c r="O140" s="21"/>
      <c r="P140" s="21"/>
      <c r="Q140" s="3"/>
      <c r="R140" s="8"/>
    </row>
    <row r="141" spans="1:18" ht="15.75" x14ac:dyDescent="0.25">
      <c r="A141" s="10"/>
      <c r="B141" s="10"/>
      <c r="C141" s="10"/>
      <c r="D141" s="3"/>
      <c r="E141" s="3"/>
      <c r="F141" s="3"/>
      <c r="G141" s="3"/>
      <c r="H141" s="3"/>
      <c r="I141" s="3"/>
      <c r="J141" s="3"/>
      <c r="K141" s="3"/>
      <c r="L141" s="3"/>
      <c r="M141" s="3"/>
      <c r="N141" s="3"/>
      <c r="O141" s="21"/>
      <c r="P141" s="21"/>
      <c r="Q141" s="3"/>
      <c r="R141" s="8"/>
    </row>
    <row r="142" spans="1:18" ht="15.75" x14ac:dyDescent="0.25">
      <c r="A142" s="10"/>
      <c r="B142" s="10"/>
      <c r="C142" s="10"/>
      <c r="D142" s="3"/>
      <c r="E142" s="3"/>
      <c r="F142" s="3"/>
      <c r="G142" s="3"/>
      <c r="H142" s="3"/>
      <c r="I142" s="3"/>
      <c r="J142" s="3"/>
      <c r="K142" s="3"/>
      <c r="L142" s="3"/>
      <c r="M142" s="3"/>
      <c r="N142" s="3"/>
      <c r="O142" s="21"/>
      <c r="P142" s="21"/>
      <c r="Q142" s="3"/>
      <c r="R142" s="8"/>
    </row>
    <row r="143" spans="1:18" ht="15.75" x14ac:dyDescent="0.25">
      <c r="A143" s="10"/>
      <c r="B143" s="10"/>
      <c r="C143" s="10"/>
      <c r="D143" s="3"/>
      <c r="E143" s="3"/>
      <c r="F143" s="3"/>
      <c r="G143" s="3"/>
      <c r="H143" s="3"/>
      <c r="I143" s="3"/>
      <c r="J143" s="3"/>
      <c r="K143" s="3"/>
      <c r="L143" s="3"/>
      <c r="M143" s="3"/>
      <c r="N143" s="3"/>
      <c r="O143" s="21"/>
      <c r="P143" s="21"/>
      <c r="Q143" s="3"/>
      <c r="R143" s="8"/>
    </row>
    <row r="144" spans="1:18" ht="15.75" x14ac:dyDescent="0.25">
      <c r="A144" s="10"/>
      <c r="B144" s="10"/>
      <c r="C144" s="10"/>
      <c r="D144" s="3"/>
      <c r="E144" s="3"/>
      <c r="F144" s="3"/>
      <c r="G144" s="3"/>
      <c r="H144" s="3"/>
      <c r="I144" s="3"/>
      <c r="J144" s="3"/>
      <c r="K144" s="3"/>
      <c r="L144" s="3"/>
      <c r="M144" s="3"/>
      <c r="N144" s="3"/>
      <c r="O144" s="21"/>
      <c r="P144" s="21"/>
      <c r="Q144" s="3"/>
      <c r="R144" s="8"/>
    </row>
    <row r="145" spans="1:18" ht="15.75" x14ac:dyDescent="0.25">
      <c r="A145" s="10"/>
      <c r="B145" s="10"/>
      <c r="C145" s="10"/>
      <c r="D145" s="3"/>
      <c r="E145" s="3"/>
      <c r="F145" s="3"/>
      <c r="G145" s="3"/>
      <c r="H145" s="3"/>
      <c r="I145" s="3"/>
      <c r="J145" s="3"/>
      <c r="K145" s="3"/>
      <c r="L145" s="3"/>
      <c r="M145" s="3"/>
      <c r="N145" s="3"/>
      <c r="O145" s="21"/>
      <c r="P145" s="21"/>
      <c r="Q145" s="3"/>
      <c r="R145" s="8"/>
    </row>
    <row r="146" spans="1:18" ht="15.75" x14ac:dyDescent="0.25">
      <c r="A146" s="10"/>
      <c r="B146" s="10"/>
      <c r="C146" s="10"/>
      <c r="D146" s="3"/>
      <c r="E146" s="3"/>
      <c r="F146" s="3"/>
      <c r="G146" s="3"/>
      <c r="H146" s="3"/>
      <c r="I146" s="3"/>
      <c r="J146" s="3"/>
      <c r="K146" s="3"/>
      <c r="L146" s="3"/>
      <c r="M146" s="3"/>
      <c r="N146" s="3"/>
      <c r="O146" s="21"/>
      <c r="P146" s="21"/>
      <c r="Q146" s="3"/>
      <c r="R146" s="8"/>
    </row>
    <row r="147" spans="1:18" ht="15.75" x14ac:dyDescent="0.25">
      <c r="A147" s="10"/>
      <c r="B147" s="10"/>
      <c r="C147" s="10"/>
      <c r="D147" s="3"/>
      <c r="E147" s="3"/>
      <c r="F147" s="3"/>
      <c r="G147" s="3"/>
      <c r="H147" s="3"/>
      <c r="I147" s="3"/>
      <c r="J147" s="3"/>
      <c r="K147" s="3"/>
      <c r="L147" s="3"/>
      <c r="M147" s="3"/>
      <c r="N147" s="3"/>
      <c r="O147" s="21"/>
      <c r="P147" s="21"/>
      <c r="Q147" s="3"/>
      <c r="R147" s="8"/>
    </row>
    <row r="148" spans="1:18" ht="15.75" x14ac:dyDescent="0.25">
      <c r="A148" s="10"/>
      <c r="B148" s="10"/>
      <c r="C148" s="10"/>
      <c r="D148" s="3"/>
      <c r="E148" s="3"/>
      <c r="F148" s="3"/>
      <c r="G148" s="3"/>
      <c r="H148" s="3"/>
      <c r="I148" s="3"/>
      <c r="J148" s="3"/>
      <c r="K148" s="3"/>
      <c r="L148" s="3"/>
      <c r="M148" s="3"/>
      <c r="N148" s="3"/>
      <c r="O148" s="21"/>
      <c r="P148" s="21"/>
      <c r="Q148" s="3"/>
      <c r="R148" s="8"/>
    </row>
    <row r="149" spans="1:18" ht="15.75" x14ac:dyDescent="0.25">
      <c r="A149" s="10"/>
      <c r="B149" s="10"/>
      <c r="C149" s="10"/>
      <c r="D149" s="3"/>
      <c r="E149" s="3"/>
      <c r="F149" s="3"/>
      <c r="G149" s="3"/>
      <c r="H149" s="3"/>
      <c r="I149" s="3"/>
      <c r="J149" s="3"/>
      <c r="K149" s="3"/>
      <c r="L149" s="3"/>
      <c r="M149" s="3"/>
      <c r="N149" s="3"/>
      <c r="O149" s="21"/>
      <c r="P149" s="21"/>
      <c r="Q149" s="3"/>
      <c r="R149" s="8"/>
    </row>
    <row r="150" spans="1:18" ht="15.75" x14ac:dyDescent="0.25">
      <c r="A150" s="10"/>
      <c r="B150" s="10"/>
      <c r="C150" s="10"/>
      <c r="D150" s="3"/>
      <c r="E150" s="3"/>
      <c r="F150" s="3"/>
      <c r="G150" s="3"/>
      <c r="H150" s="3"/>
      <c r="I150" s="3"/>
      <c r="J150" s="3"/>
      <c r="K150" s="3"/>
      <c r="L150" s="3"/>
      <c r="M150" s="3"/>
      <c r="N150" s="3"/>
      <c r="O150" s="21"/>
      <c r="P150" s="21"/>
      <c r="Q150" s="3"/>
      <c r="R150" s="8"/>
    </row>
    <row r="151" spans="1:18" ht="15.75" x14ac:dyDescent="0.25">
      <c r="A151" s="10"/>
      <c r="B151" s="10"/>
      <c r="C151" s="10"/>
      <c r="D151" s="3"/>
      <c r="E151" s="3"/>
      <c r="F151" s="3"/>
      <c r="G151" s="3"/>
      <c r="H151" s="3"/>
      <c r="I151" s="3"/>
      <c r="J151" s="3"/>
      <c r="K151" s="3"/>
      <c r="L151" s="3"/>
      <c r="M151" s="3"/>
      <c r="N151" s="3"/>
      <c r="O151" s="21"/>
      <c r="P151" s="21"/>
      <c r="Q151" s="3"/>
      <c r="R151" s="8"/>
    </row>
    <row r="152" spans="1:18" ht="15.75" x14ac:dyDescent="0.25">
      <c r="A152" s="10"/>
      <c r="B152" s="10"/>
      <c r="C152" s="10"/>
      <c r="D152" s="3"/>
      <c r="E152" s="3"/>
      <c r="F152" s="3"/>
      <c r="G152" s="3"/>
      <c r="H152" s="3"/>
      <c r="I152" s="3"/>
      <c r="J152" s="3"/>
      <c r="K152" s="3"/>
      <c r="L152" s="3"/>
      <c r="M152" s="3"/>
      <c r="N152" s="3"/>
      <c r="O152" s="21"/>
      <c r="P152" s="21"/>
      <c r="Q152" s="3"/>
      <c r="R152" s="8"/>
    </row>
    <row r="153" spans="1:18" ht="15.75" x14ac:dyDescent="0.25">
      <c r="A153" s="10"/>
      <c r="B153" s="10"/>
      <c r="C153" s="10"/>
      <c r="D153" s="3"/>
      <c r="E153" s="3"/>
      <c r="F153" s="3"/>
      <c r="G153" s="3"/>
      <c r="H153" s="3"/>
      <c r="I153" s="3"/>
      <c r="J153" s="3"/>
      <c r="K153" s="3"/>
      <c r="L153" s="3"/>
      <c r="M153" s="3"/>
      <c r="N153" s="3"/>
      <c r="O153" s="21"/>
      <c r="P153" s="21"/>
      <c r="Q153" s="3"/>
      <c r="R153" s="8"/>
    </row>
    <row r="154" spans="1:18" ht="15.75" x14ac:dyDescent="0.25">
      <c r="A154" s="10"/>
      <c r="B154" s="10"/>
      <c r="C154" s="10"/>
      <c r="D154" s="3"/>
      <c r="E154" s="3"/>
      <c r="F154" s="3"/>
      <c r="G154" s="3"/>
      <c r="H154" s="3"/>
      <c r="I154" s="3"/>
      <c r="J154" s="3"/>
      <c r="K154" s="3"/>
      <c r="L154" s="3"/>
      <c r="M154" s="3"/>
      <c r="N154" s="3"/>
      <c r="O154" s="21"/>
      <c r="P154" s="21"/>
      <c r="Q154" s="3"/>
      <c r="R154" s="8"/>
    </row>
    <row r="155" spans="1:18" ht="15.75" x14ac:dyDescent="0.25">
      <c r="A155" s="10"/>
      <c r="B155" s="10"/>
      <c r="C155" s="10"/>
      <c r="D155" s="3"/>
      <c r="E155" s="3"/>
      <c r="F155" s="3"/>
      <c r="G155" s="3"/>
      <c r="H155" s="3"/>
      <c r="I155" s="3"/>
      <c r="J155" s="3"/>
      <c r="K155" s="3"/>
      <c r="L155" s="3"/>
      <c r="M155" s="3"/>
      <c r="N155" s="3"/>
      <c r="O155" s="21"/>
      <c r="P155" s="21"/>
      <c r="Q155" s="3"/>
      <c r="R155" s="8"/>
    </row>
    <row r="156" spans="1:18" ht="15.75" x14ac:dyDescent="0.25">
      <c r="A156" s="10"/>
      <c r="B156" s="10"/>
      <c r="C156" s="10"/>
      <c r="D156" s="3"/>
      <c r="E156" s="3"/>
      <c r="F156" s="3"/>
      <c r="G156" s="3"/>
      <c r="H156" s="3"/>
      <c r="I156" s="3"/>
      <c r="J156" s="3"/>
      <c r="K156" s="3"/>
      <c r="L156" s="3"/>
      <c r="M156" s="3"/>
      <c r="N156" s="3"/>
      <c r="O156" s="21"/>
      <c r="P156" s="21"/>
      <c r="Q156" s="3"/>
      <c r="R156" s="8"/>
    </row>
    <row r="157" spans="1:18" ht="15.75" x14ac:dyDescent="0.25">
      <c r="A157" s="10"/>
      <c r="B157" s="10"/>
      <c r="C157" s="10"/>
      <c r="D157" s="3"/>
      <c r="E157" s="3"/>
      <c r="F157" s="3"/>
      <c r="G157" s="3"/>
      <c r="H157" s="3"/>
      <c r="I157" s="3"/>
      <c r="J157" s="3"/>
      <c r="K157" s="3"/>
      <c r="L157" s="3"/>
      <c r="M157" s="3"/>
      <c r="N157" s="3"/>
      <c r="O157" s="21"/>
      <c r="P157" s="21"/>
      <c r="Q157" s="3"/>
      <c r="R157" s="8"/>
    </row>
    <row r="158" spans="1:18" ht="15.75" x14ac:dyDescent="0.25">
      <c r="A158" s="10"/>
      <c r="B158" s="10"/>
      <c r="C158" s="10"/>
      <c r="D158" s="3"/>
      <c r="E158" s="3"/>
      <c r="F158" s="3"/>
      <c r="G158" s="3"/>
      <c r="H158" s="3"/>
      <c r="I158" s="3"/>
      <c r="J158" s="3"/>
      <c r="K158" s="3"/>
      <c r="L158" s="3"/>
      <c r="M158" s="3"/>
      <c r="N158" s="3"/>
      <c r="O158" s="21"/>
      <c r="P158" s="21"/>
      <c r="Q158" s="3"/>
      <c r="R158" s="9"/>
    </row>
    <row r="159" spans="1:18" ht="15.75" x14ac:dyDescent="0.25">
      <c r="A159" s="10"/>
      <c r="B159" s="10"/>
      <c r="C159" s="10"/>
      <c r="D159" s="3"/>
      <c r="E159" s="3"/>
      <c r="F159" s="3"/>
      <c r="G159" s="3"/>
      <c r="H159" s="3"/>
      <c r="I159" s="3"/>
      <c r="J159" s="3"/>
      <c r="K159" s="3"/>
      <c r="L159" s="3"/>
      <c r="M159" s="3"/>
      <c r="N159" s="3"/>
      <c r="O159" s="21"/>
      <c r="P159" s="21"/>
      <c r="Q159" s="3"/>
      <c r="R159" s="8"/>
    </row>
    <row r="160" spans="1:18" ht="15.75" x14ac:dyDescent="0.25">
      <c r="A160" s="10"/>
      <c r="B160" s="10"/>
      <c r="C160" s="10"/>
      <c r="D160" s="3"/>
      <c r="E160" s="3"/>
      <c r="F160" s="3"/>
      <c r="G160" s="3"/>
      <c r="H160" s="3"/>
      <c r="I160" s="3"/>
      <c r="J160" s="3"/>
      <c r="K160" s="3"/>
      <c r="L160" s="3"/>
      <c r="M160" s="3"/>
      <c r="N160" s="3"/>
      <c r="O160" s="21"/>
      <c r="P160" s="21"/>
      <c r="Q160" s="3"/>
      <c r="R160" s="9"/>
    </row>
    <row r="161" spans="1:18" ht="15.75" x14ac:dyDescent="0.25">
      <c r="A161" s="10"/>
      <c r="B161" s="10"/>
      <c r="C161" s="10"/>
      <c r="D161" s="3"/>
      <c r="E161" s="3"/>
      <c r="F161" s="3"/>
      <c r="G161" s="3"/>
      <c r="H161" s="3"/>
      <c r="I161" s="3"/>
      <c r="J161" s="3"/>
      <c r="K161" s="3"/>
      <c r="L161" s="3"/>
      <c r="M161" s="3"/>
      <c r="N161" s="3"/>
      <c r="O161" s="21"/>
      <c r="P161" s="21"/>
      <c r="Q161" s="3"/>
      <c r="R161" s="9"/>
    </row>
    <row r="162" spans="1:18" ht="15.75" x14ac:dyDescent="0.25">
      <c r="A162" s="10"/>
      <c r="B162" s="10"/>
      <c r="C162" s="10"/>
      <c r="D162" s="3"/>
      <c r="E162" s="3"/>
      <c r="F162" s="3"/>
      <c r="G162" s="3"/>
      <c r="H162" s="3"/>
      <c r="I162" s="3"/>
      <c r="J162" s="3"/>
      <c r="K162" s="3"/>
      <c r="L162" s="3"/>
      <c r="M162" s="3"/>
      <c r="N162" s="3"/>
      <c r="O162" s="21"/>
      <c r="P162" s="21"/>
      <c r="Q162" s="3"/>
      <c r="R162" s="8"/>
    </row>
    <row r="163" spans="1:18" ht="15.75" x14ac:dyDescent="0.25">
      <c r="A163" s="10"/>
      <c r="B163" s="10"/>
      <c r="C163" s="10"/>
      <c r="D163" s="3"/>
      <c r="E163" s="3"/>
      <c r="F163" s="3"/>
      <c r="G163" s="3"/>
      <c r="H163" s="3"/>
      <c r="I163" s="3"/>
      <c r="J163" s="3"/>
      <c r="K163" s="3"/>
      <c r="L163" s="3"/>
      <c r="M163" s="3"/>
      <c r="N163" s="3"/>
      <c r="O163" s="21"/>
      <c r="P163" s="21"/>
      <c r="Q163" s="3"/>
      <c r="R163" s="9"/>
    </row>
    <row r="164" spans="1:18" ht="15.75" x14ac:dyDescent="0.25">
      <c r="A164" s="10"/>
      <c r="B164" s="10"/>
      <c r="C164" s="10"/>
      <c r="D164" s="3"/>
      <c r="E164" s="3"/>
      <c r="F164" s="3"/>
      <c r="G164" s="3"/>
      <c r="H164" s="3"/>
      <c r="I164" s="3"/>
      <c r="J164" s="3"/>
      <c r="K164" s="3"/>
      <c r="L164" s="3"/>
      <c r="M164" s="3"/>
      <c r="N164" s="3"/>
      <c r="O164" s="21"/>
      <c r="P164" s="21"/>
      <c r="Q164" s="3"/>
      <c r="R164" s="8"/>
    </row>
    <row r="165" spans="1:18" ht="15.75" x14ac:dyDescent="0.25">
      <c r="A165" s="10"/>
      <c r="B165" s="10"/>
      <c r="C165" s="10"/>
      <c r="D165" s="3"/>
      <c r="E165" s="3"/>
      <c r="F165" s="3"/>
      <c r="G165" s="3"/>
      <c r="H165" s="3"/>
      <c r="I165" s="3"/>
      <c r="J165" s="3"/>
      <c r="K165" s="3"/>
      <c r="L165" s="3"/>
      <c r="M165" s="3"/>
      <c r="N165" s="3"/>
      <c r="O165" s="21"/>
      <c r="P165" s="21"/>
      <c r="Q165" s="3"/>
      <c r="R165" s="8"/>
    </row>
    <row r="166" spans="1:18" ht="15.75" x14ac:dyDescent="0.25">
      <c r="A166" s="10"/>
      <c r="B166" s="10"/>
      <c r="C166" s="10"/>
      <c r="D166" s="3"/>
      <c r="E166" s="3"/>
      <c r="F166" s="3"/>
      <c r="G166" s="3"/>
      <c r="H166" s="3"/>
      <c r="I166" s="3"/>
      <c r="J166" s="3"/>
      <c r="K166" s="3"/>
      <c r="L166" s="3"/>
      <c r="M166" s="3"/>
      <c r="N166" s="3"/>
      <c r="O166" s="21"/>
      <c r="P166" s="21"/>
      <c r="Q166" s="3"/>
      <c r="R166" s="8"/>
    </row>
    <row r="167" spans="1:18" ht="15.75" x14ac:dyDescent="0.25">
      <c r="A167" s="10"/>
      <c r="B167" s="10"/>
      <c r="C167" s="10"/>
      <c r="D167" s="3"/>
      <c r="E167" s="3"/>
      <c r="F167" s="3"/>
      <c r="G167" s="3"/>
      <c r="H167" s="3"/>
      <c r="I167" s="3"/>
      <c r="J167" s="3"/>
      <c r="K167" s="3"/>
      <c r="L167" s="3"/>
      <c r="M167" s="3"/>
      <c r="N167" s="3"/>
      <c r="O167" s="21"/>
      <c r="P167" s="21"/>
      <c r="Q167" s="3"/>
      <c r="R167" s="8"/>
    </row>
    <row r="168" spans="1:18" ht="15.75" x14ac:dyDescent="0.25">
      <c r="A168" s="10"/>
      <c r="B168" s="10"/>
      <c r="C168" s="10"/>
      <c r="D168" s="3"/>
      <c r="E168" s="3"/>
      <c r="F168" s="3"/>
      <c r="G168" s="3"/>
      <c r="H168" s="3"/>
      <c r="I168" s="3"/>
      <c r="J168" s="3"/>
      <c r="K168" s="3"/>
      <c r="L168" s="3"/>
      <c r="M168" s="3"/>
      <c r="N168" s="3"/>
      <c r="O168" s="21"/>
      <c r="P168" s="21"/>
      <c r="Q168" s="3"/>
      <c r="R168" s="8"/>
    </row>
    <row r="169" spans="1:18" ht="15.75" x14ac:dyDescent="0.25">
      <c r="A169" s="10"/>
      <c r="B169" s="10"/>
      <c r="C169" s="10"/>
      <c r="D169" s="3"/>
      <c r="E169" s="3"/>
      <c r="F169" s="3"/>
      <c r="G169" s="3"/>
      <c r="H169" s="3"/>
      <c r="I169" s="3"/>
      <c r="J169" s="3"/>
      <c r="K169" s="3"/>
      <c r="L169" s="3"/>
      <c r="M169" s="3"/>
      <c r="N169" s="3"/>
      <c r="O169" s="21"/>
      <c r="P169" s="21"/>
      <c r="Q169" s="3"/>
      <c r="R169" s="8"/>
    </row>
    <row r="170" spans="1:18" ht="15.75" x14ac:dyDescent="0.25">
      <c r="A170" s="10"/>
      <c r="B170" s="10"/>
      <c r="C170" s="10"/>
      <c r="D170" s="3"/>
      <c r="E170" s="3"/>
      <c r="F170" s="3"/>
      <c r="G170" s="3"/>
      <c r="H170" s="3"/>
      <c r="I170" s="3"/>
      <c r="J170" s="3"/>
      <c r="K170" s="3"/>
      <c r="L170" s="3"/>
      <c r="M170" s="3"/>
      <c r="N170" s="3"/>
      <c r="O170" s="21"/>
      <c r="P170" s="21"/>
      <c r="Q170" s="3"/>
      <c r="R170" s="8"/>
    </row>
    <row r="171" spans="1:18" ht="15.75" x14ac:dyDescent="0.25">
      <c r="A171" s="10"/>
      <c r="B171" s="10"/>
      <c r="C171" s="10"/>
      <c r="D171" s="3"/>
      <c r="E171" s="3"/>
      <c r="F171" s="3"/>
      <c r="G171" s="3"/>
      <c r="H171" s="3"/>
      <c r="I171" s="3"/>
      <c r="J171" s="3"/>
      <c r="K171" s="3"/>
      <c r="L171" s="3"/>
      <c r="M171" s="3"/>
      <c r="N171" s="3"/>
      <c r="O171" s="21"/>
      <c r="P171" s="21"/>
      <c r="Q171" s="3"/>
      <c r="R171" s="8"/>
    </row>
    <row r="172" spans="1:18" ht="15.75" x14ac:dyDescent="0.25">
      <c r="A172" s="10"/>
      <c r="B172" s="10"/>
      <c r="C172" s="10"/>
      <c r="D172" s="3"/>
      <c r="E172" s="3"/>
      <c r="F172" s="3"/>
      <c r="G172" s="3"/>
      <c r="H172" s="3"/>
      <c r="I172" s="3"/>
      <c r="J172" s="3"/>
      <c r="K172" s="3"/>
      <c r="L172" s="3"/>
      <c r="M172" s="3"/>
      <c r="N172" s="3"/>
      <c r="O172" s="21"/>
      <c r="P172" s="21"/>
      <c r="Q172" s="3"/>
      <c r="R172" s="8"/>
    </row>
    <row r="173" spans="1:18" ht="15.75" x14ac:dyDescent="0.25">
      <c r="A173" s="10"/>
      <c r="B173" s="10"/>
      <c r="C173" s="10"/>
      <c r="D173" s="3"/>
      <c r="E173" s="3"/>
      <c r="F173" s="3"/>
      <c r="G173" s="3"/>
      <c r="H173" s="3"/>
      <c r="I173" s="3"/>
      <c r="J173" s="3"/>
      <c r="K173" s="3"/>
      <c r="L173" s="3"/>
      <c r="M173" s="3"/>
      <c r="N173" s="3"/>
      <c r="O173" s="21"/>
      <c r="P173" s="21"/>
      <c r="Q173" s="3"/>
      <c r="R173" s="8"/>
    </row>
    <row r="174" spans="1:18" ht="15.75" x14ac:dyDescent="0.25">
      <c r="A174" s="10"/>
      <c r="B174" s="10"/>
      <c r="C174" s="10"/>
      <c r="D174" s="3"/>
      <c r="E174" s="3"/>
      <c r="F174" s="3"/>
      <c r="G174" s="3"/>
      <c r="H174" s="3"/>
      <c r="I174" s="3"/>
      <c r="J174" s="3"/>
      <c r="K174" s="3"/>
      <c r="L174" s="3"/>
      <c r="M174" s="3"/>
      <c r="N174" s="3"/>
      <c r="O174" s="21"/>
      <c r="P174" s="21"/>
      <c r="Q174" s="3"/>
      <c r="R174" s="8"/>
    </row>
    <row r="175" spans="1:18" ht="15.75" x14ac:dyDescent="0.25">
      <c r="A175" s="10"/>
      <c r="B175" s="10"/>
      <c r="C175" s="10"/>
      <c r="D175" s="3"/>
      <c r="E175" s="3"/>
      <c r="F175" s="3"/>
      <c r="G175" s="3"/>
      <c r="H175" s="3"/>
      <c r="I175" s="3"/>
      <c r="J175" s="3"/>
      <c r="K175" s="3"/>
      <c r="L175" s="3"/>
      <c r="M175" s="3"/>
      <c r="N175" s="3"/>
      <c r="O175" s="21"/>
      <c r="P175" s="21"/>
      <c r="Q175" s="3"/>
      <c r="R175" s="8"/>
    </row>
    <row r="176" spans="1:18" ht="15.75" x14ac:dyDescent="0.25">
      <c r="A176" s="10"/>
      <c r="B176" s="10"/>
      <c r="C176" s="10"/>
      <c r="D176" s="3"/>
      <c r="E176" s="3"/>
      <c r="F176" s="3"/>
      <c r="G176" s="3"/>
      <c r="H176" s="3"/>
      <c r="I176" s="3"/>
      <c r="J176" s="3"/>
      <c r="K176" s="3"/>
      <c r="L176" s="3"/>
      <c r="M176" s="3"/>
      <c r="N176" s="3"/>
      <c r="O176" s="21"/>
      <c r="P176" s="21"/>
      <c r="Q176" s="3"/>
      <c r="R176" s="8"/>
    </row>
    <row r="177" spans="1:18" ht="15.75" x14ac:dyDescent="0.25">
      <c r="A177" s="10"/>
      <c r="B177" s="10"/>
      <c r="C177" s="10"/>
      <c r="D177" s="3"/>
      <c r="E177" s="3"/>
      <c r="F177" s="3"/>
      <c r="G177" s="3"/>
      <c r="H177" s="3"/>
      <c r="I177" s="3"/>
      <c r="J177" s="3"/>
      <c r="K177" s="3"/>
      <c r="L177" s="3"/>
      <c r="M177" s="3"/>
      <c r="N177" s="3"/>
      <c r="O177" s="21"/>
      <c r="P177" s="21"/>
      <c r="Q177" s="3"/>
      <c r="R177" s="8"/>
    </row>
    <row r="178" spans="1:18" ht="15.75" x14ac:dyDescent="0.25">
      <c r="A178" s="10"/>
      <c r="B178" s="10"/>
      <c r="C178" s="10"/>
      <c r="D178" s="3"/>
      <c r="E178" s="3"/>
      <c r="F178" s="3"/>
      <c r="G178" s="3"/>
      <c r="H178" s="3"/>
      <c r="I178" s="3"/>
      <c r="J178" s="3"/>
      <c r="K178" s="3"/>
      <c r="L178" s="3"/>
      <c r="M178" s="3"/>
      <c r="N178" s="3"/>
      <c r="O178" s="21"/>
      <c r="P178" s="21"/>
      <c r="Q178" s="3"/>
      <c r="R178" s="8"/>
    </row>
    <row r="179" spans="1:18" ht="15.75" x14ac:dyDescent="0.25">
      <c r="A179" s="10"/>
      <c r="B179" s="10"/>
      <c r="C179" s="10"/>
      <c r="D179" s="3"/>
      <c r="E179" s="3"/>
      <c r="F179" s="3"/>
      <c r="G179" s="3"/>
      <c r="H179" s="3"/>
      <c r="I179" s="3"/>
      <c r="J179" s="3"/>
      <c r="K179" s="3"/>
      <c r="L179" s="3"/>
      <c r="M179" s="3"/>
      <c r="N179" s="3"/>
      <c r="O179" s="21"/>
      <c r="P179" s="21"/>
      <c r="Q179" s="3"/>
      <c r="R179" s="8"/>
    </row>
    <row r="180" spans="1:18" ht="15.75" x14ac:dyDescent="0.25">
      <c r="A180" s="10"/>
      <c r="B180" s="10"/>
      <c r="C180" s="10"/>
      <c r="D180" s="3"/>
      <c r="E180" s="3"/>
      <c r="F180" s="3"/>
      <c r="G180" s="3"/>
      <c r="H180" s="3"/>
      <c r="I180" s="3"/>
      <c r="J180" s="3"/>
      <c r="K180" s="3"/>
      <c r="L180" s="3"/>
      <c r="M180" s="3"/>
      <c r="N180" s="3"/>
      <c r="O180" s="21"/>
      <c r="P180" s="21"/>
      <c r="Q180" s="3"/>
      <c r="R180" s="8"/>
    </row>
    <row r="181" spans="1:18" ht="15.75" x14ac:dyDescent="0.25">
      <c r="A181" s="10"/>
      <c r="B181" s="10"/>
      <c r="C181" s="10"/>
      <c r="D181" s="3"/>
      <c r="E181" s="3"/>
      <c r="F181" s="3"/>
      <c r="G181" s="3"/>
      <c r="H181" s="3"/>
      <c r="I181" s="3"/>
      <c r="J181" s="3"/>
      <c r="K181" s="3"/>
      <c r="L181" s="3"/>
      <c r="M181" s="3"/>
      <c r="N181" s="3"/>
      <c r="O181" s="21"/>
      <c r="P181" s="21"/>
      <c r="Q181" s="3"/>
      <c r="R181" s="8"/>
    </row>
    <row r="182" spans="1:18" ht="15.75" x14ac:dyDescent="0.25">
      <c r="A182" s="10"/>
      <c r="B182" s="10"/>
      <c r="C182" s="10"/>
      <c r="D182" s="3"/>
      <c r="E182" s="3"/>
      <c r="F182" s="3"/>
      <c r="G182" s="3"/>
      <c r="H182" s="3"/>
      <c r="I182" s="3"/>
      <c r="J182" s="3"/>
      <c r="K182" s="3"/>
      <c r="L182" s="3"/>
      <c r="M182" s="3"/>
      <c r="N182" s="3"/>
      <c r="O182" s="21"/>
      <c r="P182" s="21"/>
      <c r="Q182" s="3"/>
      <c r="R182" s="8"/>
    </row>
    <row r="184" spans="1:18" x14ac:dyDescent="0.25">
      <c r="D184" s="7"/>
      <c r="E184" s="7"/>
      <c r="F184" s="7"/>
      <c r="G184" s="7"/>
      <c r="H184" s="7"/>
      <c r="I184" s="7"/>
      <c r="J184" s="7"/>
      <c r="K184" s="7"/>
      <c r="L184" s="7"/>
      <c r="M184" s="7"/>
      <c r="N184" s="7"/>
      <c r="O184" s="23"/>
      <c r="P184" s="23"/>
      <c r="Q184" s="7"/>
    </row>
  </sheetData>
  <autoFilter ref="M1:M184" xr:uid="{00000000-0009-0000-0000-000000000000}">
    <sortState xmlns:xlrd2="http://schemas.microsoft.com/office/spreadsheetml/2017/richdata2" ref="A2:R184">
      <sortCondition ref="M1:M184"/>
    </sortState>
  </autoFilter>
  <printOptions horizontalCentered="1"/>
  <pageMargins left="3.937007874015748E-2" right="3.937007874015748E-2" top="0.94488188976377963" bottom="0.74803149606299213" header="0.31496062992125984" footer="0.31496062992125984"/>
  <pageSetup paperSize="8" scale="70" orientation="landscape" r:id="rId1"/>
  <headerFooter>
    <oddHeader>&amp;C&amp;"Arial,Negrita"&amp;14&amp;K03+000CONTRATOS MENORES - AÑO 2019 
ÓRGANO DE CONTRATACIÓN: SOGEPIMA&amp;KFF0000 &amp;R&amp;G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69"/>
  <sheetViews>
    <sheetView view="pageLayout" topLeftCell="A49" zoomScale="70" zoomScaleNormal="82" zoomScalePageLayoutView="70" workbookViewId="0">
      <selection activeCell="B68" sqref="B68"/>
    </sheetView>
  </sheetViews>
  <sheetFormatPr baseColWidth="10" defaultRowHeight="15" x14ac:dyDescent="0.25"/>
  <cols>
    <col min="1" max="1" width="15" style="6" customWidth="1"/>
    <col min="2" max="2" width="13.85546875" style="6" bestFit="1" customWidth="1"/>
    <col min="3" max="3" width="15.28515625" style="6" customWidth="1"/>
    <col min="4" max="4" width="36.42578125" style="6" customWidth="1"/>
    <col min="5" max="5" width="16.7109375" style="6" customWidth="1"/>
    <col min="6" max="6" width="15.28515625" style="6" customWidth="1"/>
    <col min="7" max="7" width="12.42578125" style="6" customWidth="1"/>
    <col min="8" max="8" width="13" style="6" customWidth="1"/>
    <col min="9" max="10" width="12.28515625" style="6" customWidth="1"/>
    <col min="11" max="11" width="14.85546875" style="6" customWidth="1"/>
    <col min="12" max="12" width="10.42578125" style="6" customWidth="1"/>
    <col min="13" max="13" width="22.5703125" style="6" customWidth="1"/>
    <col min="14" max="14" width="13.28515625" style="6" customWidth="1"/>
    <col min="15" max="15" width="12.7109375" style="24" customWidth="1"/>
    <col min="16" max="16" width="13.5703125" style="24" customWidth="1"/>
    <col min="17" max="17" width="11.42578125" style="6" customWidth="1"/>
    <col min="18" max="18" width="14.140625" style="14" customWidth="1"/>
    <col min="19" max="16384" width="11.42578125" style="6"/>
  </cols>
  <sheetData>
    <row r="1" spans="1:18" s="12" customFormat="1" ht="45" x14ac:dyDescent="0.25">
      <c r="A1" s="11" t="s">
        <v>19</v>
      </c>
      <c r="B1" s="11" t="s">
        <v>20</v>
      </c>
      <c r="C1" s="11" t="s">
        <v>9</v>
      </c>
      <c r="D1" s="11" t="s">
        <v>0</v>
      </c>
      <c r="E1" s="11" t="s">
        <v>22</v>
      </c>
      <c r="F1" s="11" t="s">
        <v>25</v>
      </c>
      <c r="G1" s="11" t="s">
        <v>13</v>
      </c>
      <c r="H1" s="11" t="s">
        <v>14</v>
      </c>
      <c r="I1" s="11" t="s">
        <v>23</v>
      </c>
      <c r="J1" s="11" t="s">
        <v>24</v>
      </c>
      <c r="K1" s="11" t="s">
        <v>27</v>
      </c>
      <c r="L1" s="11" t="s">
        <v>15</v>
      </c>
      <c r="M1" s="11" t="s">
        <v>4</v>
      </c>
      <c r="N1" s="11" t="s">
        <v>29</v>
      </c>
      <c r="O1" s="11" t="s">
        <v>17</v>
      </c>
      <c r="P1" s="11" t="s">
        <v>12</v>
      </c>
      <c r="Q1" s="11" t="s">
        <v>1</v>
      </c>
      <c r="R1" s="11" t="s">
        <v>2</v>
      </c>
    </row>
    <row r="2" spans="1:18" ht="90" x14ac:dyDescent="0.25">
      <c r="A2" s="25" t="s">
        <v>31</v>
      </c>
      <c r="B2" s="33"/>
      <c r="C2" s="25" t="s">
        <v>32</v>
      </c>
      <c r="D2" s="27" t="s">
        <v>311</v>
      </c>
      <c r="E2" s="25" t="s">
        <v>119</v>
      </c>
      <c r="F2" s="42">
        <v>1509.48</v>
      </c>
      <c r="G2" s="42">
        <f t="shared" ref="G2:G44" si="0">F2*21%</f>
        <v>316.99079999999998</v>
      </c>
      <c r="H2" s="44" t="s">
        <v>310</v>
      </c>
      <c r="I2" s="42">
        <v>1509.48</v>
      </c>
      <c r="J2" s="42">
        <f t="shared" ref="J2:J44" si="1">I2*21%</f>
        <v>316.99079999999998</v>
      </c>
      <c r="K2" s="31" t="s">
        <v>177</v>
      </c>
      <c r="L2" s="31" t="s">
        <v>177</v>
      </c>
      <c r="M2" s="27" t="s">
        <v>140</v>
      </c>
      <c r="N2" s="28" t="s">
        <v>169</v>
      </c>
      <c r="O2" s="31" t="s">
        <v>175</v>
      </c>
      <c r="P2" s="17"/>
      <c r="Q2" s="31">
        <v>2019</v>
      </c>
      <c r="R2" s="31">
        <v>2</v>
      </c>
    </row>
    <row r="3" spans="1:18" ht="60" x14ac:dyDescent="0.25">
      <c r="A3" s="25" t="s">
        <v>31</v>
      </c>
      <c r="B3" s="33"/>
      <c r="C3" s="25" t="s">
        <v>32</v>
      </c>
      <c r="D3" s="27" t="s">
        <v>309</v>
      </c>
      <c r="E3" s="25" t="s">
        <v>119</v>
      </c>
      <c r="F3" s="42">
        <v>68</v>
      </c>
      <c r="G3" s="42">
        <f t="shared" si="0"/>
        <v>14.28</v>
      </c>
      <c r="H3" s="44" t="s">
        <v>238</v>
      </c>
      <c r="I3" s="42">
        <v>68</v>
      </c>
      <c r="J3" s="42">
        <f t="shared" si="1"/>
        <v>14.28</v>
      </c>
      <c r="K3" s="31" t="s">
        <v>177</v>
      </c>
      <c r="L3" s="31" t="s">
        <v>177</v>
      </c>
      <c r="M3" s="27" t="s">
        <v>120</v>
      </c>
      <c r="N3" s="28" t="s">
        <v>146</v>
      </c>
      <c r="O3" s="31" t="s">
        <v>175</v>
      </c>
      <c r="P3" s="18"/>
      <c r="Q3" s="31">
        <v>2019</v>
      </c>
      <c r="R3" s="31">
        <v>2</v>
      </c>
    </row>
    <row r="4" spans="1:18" ht="15.75" x14ac:dyDescent="0.25">
      <c r="A4" s="25" t="s">
        <v>31</v>
      </c>
      <c r="B4" s="33"/>
      <c r="C4" s="25" t="s">
        <v>32</v>
      </c>
      <c r="D4" s="27" t="s">
        <v>228</v>
      </c>
      <c r="E4" s="25" t="s">
        <v>119</v>
      </c>
      <c r="F4" s="42">
        <v>550</v>
      </c>
      <c r="G4" s="42">
        <f t="shared" si="0"/>
        <v>115.5</v>
      </c>
      <c r="H4" s="43">
        <v>43609</v>
      </c>
      <c r="I4" s="42">
        <v>550</v>
      </c>
      <c r="J4" s="42">
        <f t="shared" si="1"/>
        <v>115.5</v>
      </c>
      <c r="K4" s="31" t="s">
        <v>177</v>
      </c>
      <c r="L4" s="31" t="s">
        <v>177</v>
      </c>
      <c r="M4" s="27" t="s">
        <v>227</v>
      </c>
      <c r="N4" s="30" t="s">
        <v>226</v>
      </c>
      <c r="O4" s="31" t="s">
        <v>175</v>
      </c>
      <c r="P4" s="21"/>
      <c r="Q4" s="31">
        <v>2019</v>
      </c>
      <c r="R4" s="31">
        <v>2</v>
      </c>
    </row>
    <row r="5" spans="1:18" ht="30" x14ac:dyDescent="0.25">
      <c r="A5" s="25" t="s">
        <v>31</v>
      </c>
      <c r="B5" s="33"/>
      <c r="C5" s="25" t="s">
        <v>32</v>
      </c>
      <c r="D5" s="27" t="s">
        <v>210</v>
      </c>
      <c r="E5" s="36">
        <v>12</v>
      </c>
      <c r="F5" s="39">
        <v>3851.4</v>
      </c>
      <c r="G5" s="40">
        <f t="shared" si="0"/>
        <v>808.79399999999998</v>
      </c>
      <c r="H5" s="41">
        <v>43570</v>
      </c>
      <c r="I5" s="39">
        <v>3851.4</v>
      </c>
      <c r="J5" s="40">
        <f t="shared" si="1"/>
        <v>808.79399999999998</v>
      </c>
      <c r="K5" s="31" t="s">
        <v>177</v>
      </c>
      <c r="L5" s="31" t="s">
        <v>177</v>
      </c>
      <c r="M5" s="39" t="s">
        <v>209</v>
      </c>
      <c r="N5" s="38" t="s">
        <v>162</v>
      </c>
      <c r="O5" s="31" t="s">
        <v>175</v>
      </c>
      <c r="P5" s="37"/>
      <c r="Q5" s="31">
        <v>2019</v>
      </c>
      <c r="R5" s="31">
        <v>2</v>
      </c>
    </row>
    <row r="6" spans="1:18" ht="45" x14ac:dyDescent="0.25">
      <c r="A6" s="25" t="s">
        <v>31</v>
      </c>
      <c r="B6" s="33"/>
      <c r="C6" s="25" t="s">
        <v>32</v>
      </c>
      <c r="D6" s="45" t="s">
        <v>308</v>
      </c>
      <c r="E6" s="25" t="s">
        <v>119</v>
      </c>
      <c r="F6" s="42">
        <v>170</v>
      </c>
      <c r="G6" s="42">
        <f t="shared" si="0"/>
        <v>35.699999999999996</v>
      </c>
      <c r="H6" s="43">
        <v>43461</v>
      </c>
      <c r="I6" s="42">
        <v>170</v>
      </c>
      <c r="J6" s="42">
        <f t="shared" si="1"/>
        <v>35.699999999999996</v>
      </c>
      <c r="K6" s="31" t="s">
        <v>177</v>
      </c>
      <c r="L6" s="31" t="s">
        <v>177</v>
      </c>
      <c r="M6" s="27" t="s">
        <v>307</v>
      </c>
      <c r="N6" s="28" t="s">
        <v>306</v>
      </c>
      <c r="O6" s="31" t="s">
        <v>175</v>
      </c>
      <c r="P6" s="18"/>
      <c r="Q6" s="31">
        <v>2019</v>
      </c>
      <c r="R6" s="31">
        <v>2</v>
      </c>
    </row>
    <row r="7" spans="1:18" ht="60" x14ac:dyDescent="0.25">
      <c r="A7" s="25" t="s">
        <v>31</v>
      </c>
      <c r="B7" s="33"/>
      <c r="C7" s="25" t="s">
        <v>32</v>
      </c>
      <c r="D7" s="27" t="s">
        <v>305</v>
      </c>
      <c r="E7" s="25" t="s">
        <v>119</v>
      </c>
      <c r="F7" s="42">
        <v>309.64</v>
      </c>
      <c r="G7" s="42">
        <f t="shared" si="0"/>
        <v>65.0244</v>
      </c>
      <c r="H7" s="44" t="s">
        <v>238</v>
      </c>
      <c r="I7" s="42">
        <v>309.64</v>
      </c>
      <c r="J7" s="42">
        <f t="shared" si="1"/>
        <v>65.0244</v>
      </c>
      <c r="K7" s="31" t="s">
        <v>177</v>
      </c>
      <c r="L7" s="31" t="s">
        <v>177</v>
      </c>
      <c r="M7" s="27" t="s">
        <v>121</v>
      </c>
      <c r="N7" s="28" t="s">
        <v>303</v>
      </c>
      <c r="O7" s="31" t="s">
        <v>175</v>
      </c>
      <c r="P7" s="18"/>
      <c r="Q7" s="31">
        <v>2019</v>
      </c>
      <c r="R7" s="31">
        <v>2</v>
      </c>
    </row>
    <row r="8" spans="1:18" ht="30" x14ac:dyDescent="0.25">
      <c r="A8" s="25" t="s">
        <v>31</v>
      </c>
      <c r="B8" s="33"/>
      <c r="C8" s="25" t="s">
        <v>32</v>
      </c>
      <c r="D8" s="27" t="s">
        <v>304</v>
      </c>
      <c r="E8" s="25" t="s">
        <v>119</v>
      </c>
      <c r="F8" s="42">
        <v>13.79</v>
      </c>
      <c r="G8" s="42">
        <f t="shared" si="0"/>
        <v>2.8958999999999997</v>
      </c>
      <c r="H8" s="43">
        <v>43636</v>
      </c>
      <c r="I8" s="42">
        <v>13.79</v>
      </c>
      <c r="J8" s="42">
        <f t="shared" si="1"/>
        <v>2.8958999999999997</v>
      </c>
      <c r="K8" s="31" t="s">
        <v>177</v>
      </c>
      <c r="L8" s="31" t="s">
        <v>177</v>
      </c>
      <c r="M8" s="27" t="s">
        <v>121</v>
      </c>
      <c r="N8" s="28" t="s">
        <v>303</v>
      </c>
      <c r="O8" s="31" t="s">
        <v>175</v>
      </c>
      <c r="P8" s="18"/>
      <c r="Q8" s="31">
        <v>2019</v>
      </c>
      <c r="R8" s="31">
        <v>2</v>
      </c>
    </row>
    <row r="9" spans="1:18" ht="45" x14ac:dyDescent="0.25">
      <c r="A9" s="25" t="s">
        <v>31</v>
      </c>
      <c r="B9" s="33"/>
      <c r="C9" s="25" t="s">
        <v>32</v>
      </c>
      <c r="D9" s="27" t="s">
        <v>196</v>
      </c>
      <c r="E9" s="36">
        <v>12</v>
      </c>
      <c r="F9" s="40">
        <v>450</v>
      </c>
      <c r="G9" s="40">
        <f t="shared" si="0"/>
        <v>94.5</v>
      </c>
      <c r="H9" s="41">
        <v>43632</v>
      </c>
      <c r="I9" s="40">
        <v>450</v>
      </c>
      <c r="J9" s="40">
        <f t="shared" si="1"/>
        <v>94.5</v>
      </c>
      <c r="K9" s="31" t="s">
        <v>177</v>
      </c>
      <c r="L9" s="31" t="s">
        <v>177</v>
      </c>
      <c r="M9" s="39" t="s">
        <v>195</v>
      </c>
      <c r="N9" s="38" t="s">
        <v>194</v>
      </c>
      <c r="O9" s="31" t="s">
        <v>175</v>
      </c>
      <c r="P9" s="37"/>
      <c r="Q9" s="31">
        <v>2019</v>
      </c>
      <c r="R9" s="31">
        <v>2</v>
      </c>
    </row>
    <row r="10" spans="1:18" ht="15.75" x14ac:dyDescent="0.25">
      <c r="A10" s="25" t="s">
        <v>31</v>
      </c>
      <c r="B10" s="33"/>
      <c r="C10" s="25" t="s">
        <v>32</v>
      </c>
      <c r="D10" s="27" t="s">
        <v>199</v>
      </c>
      <c r="E10" s="36">
        <v>12</v>
      </c>
      <c r="F10" s="40">
        <v>3866</v>
      </c>
      <c r="G10" s="40">
        <f t="shared" si="0"/>
        <v>811.86</v>
      </c>
      <c r="H10" s="41">
        <v>43630</v>
      </c>
      <c r="I10" s="40">
        <v>3866</v>
      </c>
      <c r="J10" s="40">
        <f t="shared" si="1"/>
        <v>811.86</v>
      </c>
      <c r="K10" s="31" t="s">
        <v>177</v>
      </c>
      <c r="L10" s="31" t="s">
        <v>177</v>
      </c>
      <c r="M10" s="39" t="s">
        <v>198</v>
      </c>
      <c r="N10" s="38" t="s">
        <v>197</v>
      </c>
      <c r="O10" s="31" t="s">
        <v>175</v>
      </c>
      <c r="P10" s="37"/>
      <c r="Q10" s="31">
        <v>2019</v>
      </c>
      <c r="R10" s="31">
        <v>2</v>
      </c>
    </row>
    <row r="11" spans="1:18" ht="30" x14ac:dyDescent="0.25">
      <c r="A11" s="25" t="s">
        <v>31</v>
      </c>
      <c r="B11" s="33"/>
      <c r="C11" s="25" t="s">
        <v>32</v>
      </c>
      <c r="D11" s="27" t="s">
        <v>231</v>
      </c>
      <c r="E11" s="25" t="s">
        <v>119</v>
      </c>
      <c r="F11" s="42">
        <v>20.41</v>
      </c>
      <c r="G11" s="42">
        <f t="shared" si="0"/>
        <v>4.2861000000000002</v>
      </c>
      <c r="H11" s="43">
        <v>43641</v>
      </c>
      <c r="I11" s="42">
        <v>20.41</v>
      </c>
      <c r="J11" s="42">
        <f t="shared" si="1"/>
        <v>4.2861000000000002</v>
      </c>
      <c r="K11" s="31" t="s">
        <v>177</v>
      </c>
      <c r="L11" s="31" t="s">
        <v>177</v>
      </c>
      <c r="M11" s="27" t="s">
        <v>126</v>
      </c>
      <c r="N11" s="30" t="s">
        <v>229</v>
      </c>
      <c r="O11" s="31" t="s">
        <v>175</v>
      </c>
      <c r="P11" s="21"/>
      <c r="Q11" s="31">
        <v>2019</v>
      </c>
      <c r="R11" s="31">
        <v>2</v>
      </c>
    </row>
    <row r="12" spans="1:18" ht="30" x14ac:dyDescent="0.25">
      <c r="A12" s="25" t="s">
        <v>31</v>
      </c>
      <c r="B12" s="33"/>
      <c r="C12" s="25" t="s">
        <v>32</v>
      </c>
      <c r="D12" s="27" t="s">
        <v>230</v>
      </c>
      <c r="E12" s="25" t="s">
        <v>119</v>
      </c>
      <c r="F12" s="42">
        <v>247.93</v>
      </c>
      <c r="G12" s="42">
        <f t="shared" si="0"/>
        <v>52.065300000000001</v>
      </c>
      <c r="H12" s="43">
        <v>43637</v>
      </c>
      <c r="I12" s="42">
        <v>247.93</v>
      </c>
      <c r="J12" s="42">
        <f t="shared" si="1"/>
        <v>52.065300000000001</v>
      </c>
      <c r="K12" s="31" t="s">
        <v>177</v>
      </c>
      <c r="L12" s="31" t="s">
        <v>177</v>
      </c>
      <c r="M12" s="27" t="s">
        <v>126</v>
      </c>
      <c r="N12" s="30" t="s">
        <v>229</v>
      </c>
      <c r="O12" s="31" t="s">
        <v>175</v>
      </c>
      <c r="P12" s="21"/>
      <c r="Q12" s="31">
        <v>2019</v>
      </c>
      <c r="R12" s="31">
        <v>2</v>
      </c>
    </row>
    <row r="13" spans="1:18" ht="45" x14ac:dyDescent="0.25">
      <c r="A13" s="25" t="s">
        <v>31</v>
      </c>
      <c r="B13" s="33"/>
      <c r="C13" s="25" t="s">
        <v>32</v>
      </c>
      <c r="D13" s="27" t="s">
        <v>302</v>
      </c>
      <c r="E13" s="25" t="s">
        <v>119</v>
      </c>
      <c r="F13" s="42">
        <v>354.76</v>
      </c>
      <c r="G13" s="42">
        <f t="shared" si="0"/>
        <v>74.499600000000001</v>
      </c>
      <c r="H13" s="44" t="s">
        <v>261</v>
      </c>
      <c r="I13" s="42">
        <v>354.76</v>
      </c>
      <c r="J13" s="42">
        <f t="shared" si="1"/>
        <v>74.499600000000001</v>
      </c>
      <c r="K13" s="31" t="s">
        <v>177</v>
      </c>
      <c r="L13" s="31" t="s">
        <v>177</v>
      </c>
      <c r="M13" s="27" t="s">
        <v>142</v>
      </c>
      <c r="N13" s="28" t="s">
        <v>301</v>
      </c>
      <c r="O13" s="31" t="s">
        <v>175</v>
      </c>
      <c r="P13" s="18"/>
      <c r="Q13" s="31">
        <v>2019</v>
      </c>
      <c r="R13" s="31">
        <v>2</v>
      </c>
    </row>
    <row r="14" spans="1:18" ht="30" x14ac:dyDescent="0.25">
      <c r="A14" s="25" t="s">
        <v>31</v>
      </c>
      <c r="B14" s="33"/>
      <c r="C14" s="25" t="s">
        <v>32</v>
      </c>
      <c r="D14" s="27" t="s">
        <v>208</v>
      </c>
      <c r="E14" s="36">
        <v>12</v>
      </c>
      <c r="F14" s="39">
        <v>2387.09</v>
      </c>
      <c r="G14" s="40">
        <f t="shared" si="0"/>
        <v>501.28890000000001</v>
      </c>
      <c r="H14" s="41">
        <v>43570</v>
      </c>
      <c r="I14" s="39">
        <v>2387.09</v>
      </c>
      <c r="J14" s="40">
        <f t="shared" si="1"/>
        <v>501.28890000000001</v>
      </c>
      <c r="K14" s="31" t="s">
        <v>177</v>
      </c>
      <c r="L14" s="31" t="s">
        <v>177</v>
      </c>
      <c r="M14" s="39" t="s">
        <v>205</v>
      </c>
      <c r="N14" s="38" t="s">
        <v>204</v>
      </c>
      <c r="O14" s="31" t="s">
        <v>175</v>
      </c>
      <c r="P14" s="37"/>
      <c r="Q14" s="31">
        <v>2019</v>
      </c>
      <c r="R14" s="31">
        <v>2</v>
      </c>
    </row>
    <row r="15" spans="1:18" ht="15.75" x14ac:dyDescent="0.25">
      <c r="A15" s="25" t="s">
        <v>31</v>
      </c>
      <c r="B15" s="33"/>
      <c r="C15" s="25" t="s">
        <v>32</v>
      </c>
      <c r="D15" s="27" t="s">
        <v>207</v>
      </c>
      <c r="E15" s="36" t="s">
        <v>206</v>
      </c>
      <c r="F15" s="39">
        <v>31325.54</v>
      </c>
      <c r="G15" s="40">
        <f t="shared" si="0"/>
        <v>6578.3634000000002</v>
      </c>
      <c r="H15" s="41">
        <v>43570</v>
      </c>
      <c r="I15" s="39">
        <v>31325.54</v>
      </c>
      <c r="J15" s="40">
        <f t="shared" si="1"/>
        <v>6578.3634000000002</v>
      </c>
      <c r="K15" s="31" t="s">
        <v>177</v>
      </c>
      <c r="L15" s="31" t="s">
        <v>177</v>
      </c>
      <c r="M15" s="39" t="s">
        <v>205</v>
      </c>
      <c r="N15" s="38" t="s">
        <v>204</v>
      </c>
      <c r="O15" s="31" t="s">
        <v>175</v>
      </c>
      <c r="P15" s="37"/>
      <c r="Q15" s="31">
        <v>2019</v>
      </c>
      <c r="R15" s="31">
        <v>2</v>
      </c>
    </row>
    <row r="16" spans="1:18" ht="15.75" x14ac:dyDescent="0.25">
      <c r="A16" s="25" t="s">
        <v>31</v>
      </c>
      <c r="B16" s="33"/>
      <c r="C16" s="25" t="s">
        <v>203</v>
      </c>
      <c r="D16" s="27" t="s">
        <v>202</v>
      </c>
      <c r="E16" s="36">
        <v>12</v>
      </c>
      <c r="F16" s="40">
        <v>250</v>
      </c>
      <c r="G16" s="40">
        <f t="shared" si="0"/>
        <v>52.5</v>
      </c>
      <c r="H16" s="41">
        <v>43627</v>
      </c>
      <c r="I16" s="40">
        <v>250</v>
      </c>
      <c r="J16" s="40">
        <f t="shared" si="1"/>
        <v>52.5</v>
      </c>
      <c r="K16" s="31" t="s">
        <v>177</v>
      </c>
      <c r="L16" s="31" t="s">
        <v>177</v>
      </c>
      <c r="M16" s="39" t="s">
        <v>201</v>
      </c>
      <c r="N16" s="38" t="s">
        <v>200</v>
      </c>
      <c r="O16" s="31" t="s">
        <v>175</v>
      </c>
      <c r="P16" s="37"/>
      <c r="Q16" s="31">
        <v>2019</v>
      </c>
      <c r="R16" s="31">
        <v>2</v>
      </c>
    </row>
    <row r="17" spans="1:18" ht="30" x14ac:dyDescent="0.25">
      <c r="A17" s="25" t="s">
        <v>31</v>
      </c>
      <c r="B17" s="34"/>
      <c r="C17" s="25" t="s">
        <v>32</v>
      </c>
      <c r="D17" s="27" t="s">
        <v>300</v>
      </c>
      <c r="E17" s="25" t="s">
        <v>119</v>
      </c>
      <c r="F17" s="42">
        <v>197.92</v>
      </c>
      <c r="G17" s="42">
        <f t="shared" si="0"/>
        <v>41.563199999999995</v>
      </c>
      <c r="H17" s="44" t="s">
        <v>299</v>
      </c>
      <c r="I17" s="42">
        <v>197.92</v>
      </c>
      <c r="J17" s="42">
        <f t="shared" si="1"/>
        <v>41.563199999999995</v>
      </c>
      <c r="K17" s="31" t="s">
        <v>177</v>
      </c>
      <c r="L17" s="31" t="s">
        <v>177</v>
      </c>
      <c r="M17" s="27" t="s">
        <v>135</v>
      </c>
      <c r="N17" s="28" t="s">
        <v>217</v>
      </c>
      <c r="O17" s="31" t="s">
        <v>175</v>
      </c>
      <c r="P17" s="18"/>
      <c r="Q17" s="31">
        <v>2019</v>
      </c>
      <c r="R17" s="31">
        <v>2</v>
      </c>
    </row>
    <row r="18" spans="1:18" ht="30" x14ac:dyDescent="0.25">
      <c r="A18" s="25" t="s">
        <v>31</v>
      </c>
      <c r="B18" s="33"/>
      <c r="C18" s="25" t="s">
        <v>32</v>
      </c>
      <c r="D18" s="27" t="s">
        <v>219</v>
      </c>
      <c r="E18" s="36">
        <v>12</v>
      </c>
      <c r="F18" s="39">
        <v>5432.83</v>
      </c>
      <c r="G18" s="40">
        <f t="shared" si="0"/>
        <v>1140.8942999999999</v>
      </c>
      <c r="H18" s="41">
        <v>43556</v>
      </c>
      <c r="I18" s="39">
        <v>5432.83</v>
      </c>
      <c r="J18" s="40">
        <f t="shared" si="1"/>
        <v>1140.8942999999999</v>
      </c>
      <c r="K18" s="31" t="s">
        <v>177</v>
      </c>
      <c r="L18" s="31" t="s">
        <v>177</v>
      </c>
      <c r="M18" s="39" t="s">
        <v>218</v>
      </c>
      <c r="N18" s="38" t="s">
        <v>217</v>
      </c>
      <c r="O18" s="31" t="s">
        <v>175</v>
      </c>
      <c r="P18" s="37"/>
      <c r="Q18" s="31">
        <v>2019</v>
      </c>
      <c r="R18" s="31">
        <v>2</v>
      </c>
    </row>
    <row r="19" spans="1:18" ht="15.75" x14ac:dyDescent="0.25">
      <c r="A19" s="25" t="s">
        <v>31</v>
      </c>
      <c r="B19" s="33"/>
      <c r="C19" s="25" t="s">
        <v>32</v>
      </c>
      <c r="D19" s="27" t="s">
        <v>225</v>
      </c>
      <c r="E19" s="25" t="s">
        <v>119</v>
      </c>
      <c r="F19" s="42">
        <v>80.31</v>
      </c>
      <c r="G19" s="42">
        <f t="shared" si="0"/>
        <v>16.865099999999998</v>
      </c>
      <c r="H19" s="43">
        <v>43580</v>
      </c>
      <c r="I19" s="42">
        <v>80.31</v>
      </c>
      <c r="J19" s="42">
        <f t="shared" si="1"/>
        <v>16.865099999999998</v>
      </c>
      <c r="K19" s="31" t="s">
        <v>177</v>
      </c>
      <c r="L19" s="31" t="s">
        <v>177</v>
      </c>
      <c r="M19" s="27" t="s">
        <v>233</v>
      </c>
      <c r="N19" s="30" t="s">
        <v>232</v>
      </c>
      <c r="O19" s="31" t="s">
        <v>175</v>
      </c>
      <c r="P19" s="21"/>
      <c r="Q19" s="31">
        <v>2019</v>
      </c>
      <c r="R19" s="31">
        <v>2</v>
      </c>
    </row>
    <row r="20" spans="1:18" ht="75" x14ac:dyDescent="0.25">
      <c r="A20" s="25" t="s">
        <v>31</v>
      </c>
      <c r="B20" s="34"/>
      <c r="C20" s="25" t="s">
        <v>32</v>
      </c>
      <c r="D20" s="27" t="s">
        <v>298</v>
      </c>
      <c r="E20" s="25" t="s">
        <v>119</v>
      </c>
      <c r="F20" s="42">
        <v>112</v>
      </c>
      <c r="G20" s="42">
        <f t="shared" si="0"/>
        <v>23.52</v>
      </c>
      <c r="H20" s="44" t="s">
        <v>297</v>
      </c>
      <c r="I20" s="42">
        <v>112</v>
      </c>
      <c r="J20" s="42">
        <f t="shared" si="1"/>
        <v>23.52</v>
      </c>
      <c r="K20" s="31" t="s">
        <v>177</v>
      </c>
      <c r="L20" s="31" t="s">
        <v>177</v>
      </c>
      <c r="M20" s="27" t="s">
        <v>295</v>
      </c>
      <c r="N20" s="28" t="s">
        <v>294</v>
      </c>
      <c r="O20" s="31" t="s">
        <v>175</v>
      </c>
      <c r="P20" s="18"/>
      <c r="Q20" s="31">
        <v>2019</v>
      </c>
      <c r="R20" s="31">
        <v>2</v>
      </c>
    </row>
    <row r="21" spans="1:18" ht="90" x14ac:dyDescent="0.25">
      <c r="A21" s="25" t="s">
        <v>31</v>
      </c>
      <c r="B21" s="34"/>
      <c r="C21" s="25" t="s">
        <v>32</v>
      </c>
      <c r="D21" s="27" t="s">
        <v>296</v>
      </c>
      <c r="E21" s="25" t="s">
        <v>119</v>
      </c>
      <c r="F21" s="42">
        <v>1050</v>
      </c>
      <c r="G21" s="42">
        <f t="shared" si="0"/>
        <v>220.5</v>
      </c>
      <c r="H21" s="44" t="s">
        <v>238</v>
      </c>
      <c r="I21" s="42">
        <v>1050</v>
      </c>
      <c r="J21" s="42">
        <f t="shared" si="1"/>
        <v>220.5</v>
      </c>
      <c r="K21" s="31" t="s">
        <v>177</v>
      </c>
      <c r="L21" s="31" t="s">
        <v>177</v>
      </c>
      <c r="M21" s="27" t="s">
        <v>295</v>
      </c>
      <c r="N21" s="28" t="s">
        <v>294</v>
      </c>
      <c r="O21" s="31" t="s">
        <v>175</v>
      </c>
      <c r="P21" s="18"/>
      <c r="Q21" s="31">
        <v>2019</v>
      </c>
      <c r="R21" s="31">
        <v>2</v>
      </c>
    </row>
    <row r="22" spans="1:18" ht="30" x14ac:dyDescent="0.25">
      <c r="A22" s="25" t="s">
        <v>31</v>
      </c>
      <c r="B22" s="33"/>
      <c r="C22" s="25" t="s">
        <v>32</v>
      </c>
      <c r="D22" s="27" t="s">
        <v>222</v>
      </c>
      <c r="E22" s="36">
        <v>12</v>
      </c>
      <c r="F22" s="40">
        <v>6000</v>
      </c>
      <c r="G22" s="39">
        <f t="shared" si="0"/>
        <v>1260</v>
      </c>
      <c r="H22" s="41">
        <v>43556</v>
      </c>
      <c r="I22" s="40">
        <v>6000</v>
      </c>
      <c r="J22" s="39">
        <f t="shared" si="1"/>
        <v>1260</v>
      </c>
      <c r="K22" s="31" t="s">
        <v>177</v>
      </c>
      <c r="L22" s="31" t="s">
        <v>177</v>
      </c>
      <c r="M22" s="39" t="s">
        <v>221</v>
      </c>
      <c r="N22" s="38" t="s">
        <v>220</v>
      </c>
      <c r="O22" s="31" t="s">
        <v>175</v>
      </c>
      <c r="P22" s="37"/>
      <c r="Q22" s="31">
        <v>2019</v>
      </c>
      <c r="R22" s="31">
        <v>2</v>
      </c>
    </row>
    <row r="23" spans="1:18" ht="105" x14ac:dyDescent="0.25">
      <c r="A23" s="25" t="s">
        <v>31</v>
      </c>
      <c r="B23" s="34"/>
      <c r="C23" s="25" t="s">
        <v>32</v>
      </c>
      <c r="D23" s="27" t="s">
        <v>293</v>
      </c>
      <c r="E23" s="25" t="s">
        <v>119</v>
      </c>
      <c r="F23" s="42">
        <v>500</v>
      </c>
      <c r="G23" s="42">
        <f t="shared" si="0"/>
        <v>105</v>
      </c>
      <c r="H23" s="44" t="s">
        <v>253</v>
      </c>
      <c r="I23" s="42">
        <v>500</v>
      </c>
      <c r="J23" s="42">
        <f t="shared" si="1"/>
        <v>105</v>
      </c>
      <c r="K23" s="31" t="s">
        <v>177</v>
      </c>
      <c r="L23" s="31" t="s">
        <v>177</v>
      </c>
      <c r="M23" s="27" t="s">
        <v>128</v>
      </c>
      <c r="N23" s="28" t="s">
        <v>156</v>
      </c>
      <c r="O23" s="31" t="s">
        <v>175</v>
      </c>
      <c r="P23" s="18"/>
      <c r="Q23" s="31">
        <v>2019</v>
      </c>
      <c r="R23" s="31">
        <v>2</v>
      </c>
    </row>
    <row r="24" spans="1:18" ht="45" x14ac:dyDescent="0.25">
      <c r="A24" s="25" t="s">
        <v>31</v>
      </c>
      <c r="B24" s="33"/>
      <c r="C24" s="25" t="s">
        <v>32</v>
      </c>
      <c r="D24" s="27" t="s">
        <v>292</v>
      </c>
      <c r="E24" s="25" t="s">
        <v>119</v>
      </c>
      <c r="F24" s="42">
        <v>500</v>
      </c>
      <c r="G24" s="42">
        <f t="shared" si="0"/>
        <v>105</v>
      </c>
      <c r="H24" s="44" t="s">
        <v>291</v>
      </c>
      <c r="I24" s="42">
        <v>500</v>
      </c>
      <c r="J24" s="42">
        <f t="shared" si="1"/>
        <v>105</v>
      </c>
      <c r="K24" s="31" t="s">
        <v>177</v>
      </c>
      <c r="L24" s="31" t="s">
        <v>177</v>
      </c>
      <c r="M24" s="27" t="s">
        <v>128</v>
      </c>
      <c r="N24" s="28" t="s">
        <v>156</v>
      </c>
      <c r="O24" s="31" t="s">
        <v>175</v>
      </c>
      <c r="P24" s="18"/>
      <c r="Q24" s="31">
        <v>2019</v>
      </c>
      <c r="R24" s="31">
        <v>2</v>
      </c>
    </row>
    <row r="25" spans="1:18" ht="60" x14ac:dyDescent="0.25">
      <c r="A25" s="25" t="s">
        <v>31</v>
      </c>
      <c r="B25" s="33"/>
      <c r="C25" s="25" t="s">
        <v>32</v>
      </c>
      <c r="D25" s="27" t="s">
        <v>290</v>
      </c>
      <c r="E25" s="25" t="s">
        <v>119</v>
      </c>
      <c r="F25" s="42">
        <v>532</v>
      </c>
      <c r="G25" s="42">
        <f t="shared" si="0"/>
        <v>111.72</v>
      </c>
      <c r="H25" s="44" t="s">
        <v>288</v>
      </c>
      <c r="I25" s="42">
        <v>532</v>
      </c>
      <c r="J25" s="42">
        <f t="shared" si="1"/>
        <v>111.72</v>
      </c>
      <c r="K25" s="31" t="s">
        <v>177</v>
      </c>
      <c r="L25" s="31" t="s">
        <v>177</v>
      </c>
      <c r="M25" s="27" t="s">
        <v>128</v>
      </c>
      <c r="N25" s="28" t="s">
        <v>156</v>
      </c>
      <c r="O25" s="31" t="s">
        <v>175</v>
      </c>
      <c r="P25" s="18"/>
      <c r="Q25" s="31">
        <v>2019</v>
      </c>
      <c r="R25" s="31">
        <v>2</v>
      </c>
    </row>
    <row r="26" spans="1:18" ht="60" x14ac:dyDescent="0.25">
      <c r="A26" s="25" t="s">
        <v>31</v>
      </c>
      <c r="B26" s="33"/>
      <c r="C26" s="25" t="s">
        <v>32</v>
      </c>
      <c r="D26" s="27" t="s">
        <v>289</v>
      </c>
      <c r="E26" s="25" t="s">
        <v>119</v>
      </c>
      <c r="F26" s="42">
        <v>340</v>
      </c>
      <c r="G26" s="42">
        <f t="shared" si="0"/>
        <v>71.399999999999991</v>
      </c>
      <c r="H26" s="44" t="s">
        <v>288</v>
      </c>
      <c r="I26" s="42">
        <v>340</v>
      </c>
      <c r="J26" s="42">
        <f t="shared" si="1"/>
        <v>71.399999999999991</v>
      </c>
      <c r="K26" s="31" t="s">
        <v>177</v>
      </c>
      <c r="L26" s="31" t="s">
        <v>177</v>
      </c>
      <c r="M26" s="27" t="s">
        <v>128</v>
      </c>
      <c r="N26" s="28" t="s">
        <v>156</v>
      </c>
      <c r="O26" s="31" t="s">
        <v>175</v>
      </c>
      <c r="P26" s="18"/>
      <c r="Q26" s="31">
        <v>2019</v>
      </c>
      <c r="R26" s="31">
        <v>2</v>
      </c>
    </row>
    <row r="27" spans="1:18" ht="60" x14ac:dyDescent="0.25">
      <c r="A27" s="25" t="s">
        <v>31</v>
      </c>
      <c r="B27" s="33"/>
      <c r="C27" s="25" t="s">
        <v>32</v>
      </c>
      <c r="D27" s="27" t="s">
        <v>287</v>
      </c>
      <c r="E27" s="25" t="s">
        <v>119</v>
      </c>
      <c r="F27" s="42">
        <v>236</v>
      </c>
      <c r="G27" s="42">
        <f t="shared" si="0"/>
        <v>49.559999999999995</v>
      </c>
      <c r="H27" s="43">
        <v>43537</v>
      </c>
      <c r="I27" s="42">
        <v>236</v>
      </c>
      <c r="J27" s="42">
        <f t="shared" si="1"/>
        <v>49.559999999999995</v>
      </c>
      <c r="K27" s="31" t="s">
        <v>177</v>
      </c>
      <c r="L27" s="31" t="s">
        <v>177</v>
      </c>
      <c r="M27" s="27" t="s">
        <v>128</v>
      </c>
      <c r="N27" s="28" t="s">
        <v>156</v>
      </c>
      <c r="O27" s="31" t="s">
        <v>175</v>
      </c>
      <c r="P27" s="18"/>
      <c r="Q27" s="31">
        <v>2019</v>
      </c>
      <c r="R27" s="31">
        <v>2</v>
      </c>
    </row>
    <row r="28" spans="1:18" ht="60" x14ac:dyDescent="0.25">
      <c r="A28" s="25" t="s">
        <v>31</v>
      </c>
      <c r="B28" s="33"/>
      <c r="C28" s="25" t="s">
        <v>32</v>
      </c>
      <c r="D28" s="27" t="s">
        <v>286</v>
      </c>
      <c r="E28" s="25" t="s">
        <v>119</v>
      </c>
      <c r="F28" s="42">
        <v>240</v>
      </c>
      <c r="G28" s="42">
        <f t="shared" si="0"/>
        <v>50.4</v>
      </c>
      <c r="H28" s="44" t="s">
        <v>285</v>
      </c>
      <c r="I28" s="42">
        <v>240</v>
      </c>
      <c r="J28" s="42">
        <f t="shared" si="1"/>
        <v>50.4</v>
      </c>
      <c r="K28" s="31" t="s">
        <v>177</v>
      </c>
      <c r="L28" s="31" t="s">
        <v>177</v>
      </c>
      <c r="M28" s="27" t="s">
        <v>136</v>
      </c>
      <c r="N28" s="28" t="s">
        <v>284</v>
      </c>
      <c r="O28" s="31" t="s">
        <v>175</v>
      </c>
      <c r="P28" s="18"/>
      <c r="Q28" s="31">
        <v>2019</v>
      </c>
      <c r="R28" s="31">
        <v>2</v>
      </c>
    </row>
    <row r="29" spans="1:18" ht="15.75" x14ac:dyDescent="0.25">
      <c r="A29" s="25" t="s">
        <v>31</v>
      </c>
      <c r="B29" s="33"/>
      <c r="C29" s="25" t="s">
        <v>32</v>
      </c>
      <c r="D29" s="27" t="s">
        <v>35</v>
      </c>
      <c r="E29" s="25" t="s">
        <v>119</v>
      </c>
      <c r="F29" s="42">
        <v>5.5</v>
      </c>
      <c r="G29" s="42">
        <f t="shared" si="0"/>
        <v>1.155</v>
      </c>
      <c r="H29" s="43">
        <v>43585</v>
      </c>
      <c r="I29" s="42">
        <v>5.5</v>
      </c>
      <c r="J29" s="42">
        <f t="shared" si="1"/>
        <v>1.155</v>
      </c>
      <c r="K29" s="31" t="s">
        <v>177</v>
      </c>
      <c r="L29" s="31" t="s">
        <v>177</v>
      </c>
      <c r="M29" s="27" t="s">
        <v>123</v>
      </c>
      <c r="N29" s="30" t="s">
        <v>149</v>
      </c>
      <c r="O29" s="31" t="s">
        <v>175</v>
      </c>
      <c r="P29" s="21"/>
      <c r="Q29" s="31">
        <v>2019</v>
      </c>
      <c r="R29" s="31">
        <v>2</v>
      </c>
    </row>
    <row r="30" spans="1:18" ht="60" x14ac:dyDescent="0.25">
      <c r="A30" s="25" t="s">
        <v>31</v>
      </c>
      <c r="B30" s="33"/>
      <c r="C30" s="25" t="s">
        <v>32</v>
      </c>
      <c r="D30" s="27" t="s">
        <v>283</v>
      </c>
      <c r="E30" s="25" t="s">
        <v>119</v>
      </c>
      <c r="F30" s="42">
        <v>1430</v>
      </c>
      <c r="G30" s="42">
        <f t="shared" si="0"/>
        <v>300.3</v>
      </c>
      <c r="H30" s="44" t="s">
        <v>255</v>
      </c>
      <c r="I30" s="42">
        <v>1430</v>
      </c>
      <c r="J30" s="42">
        <f t="shared" si="1"/>
        <v>300.3</v>
      </c>
      <c r="K30" s="31" t="s">
        <v>177</v>
      </c>
      <c r="L30" s="31" t="s">
        <v>177</v>
      </c>
      <c r="M30" s="27" t="s">
        <v>129</v>
      </c>
      <c r="N30" s="28" t="s">
        <v>157</v>
      </c>
      <c r="O30" s="31" t="s">
        <v>175</v>
      </c>
      <c r="P30" s="18"/>
      <c r="Q30" s="31">
        <v>2019</v>
      </c>
      <c r="R30" s="31">
        <v>2</v>
      </c>
    </row>
    <row r="31" spans="1:18" ht="90" x14ac:dyDescent="0.25">
      <c r="A31" s="25" t="s">
        <v>31</v>
      </c>
      <c r="B31" s="33"/>
      <c r="C31" s="25" t="s">
        <v>32</v>
      </c>
      <c r="D31" s="27" t="s">
        <v>282</v>
      </c>
      <c r="E31" s="25" t="s">
        <v>119</v>
      </c>
      <c r="F31" s="42">
        <v>550</v>
      </c>
      <c r="G31" s="42">
        <f t="shared" si="0"/>
        <v>115.5</v>
      </c>
      <c r="H31" s="44" t="s">
        <v>255</v>
      </c>
      <c r="I31" s="42">
        <v>550</v>
      </c>
      <c r="J31" s="42">
        <f t="shared" si="1"/>
        <v>115.5</v>
      </c>
      <c r="K31" s="31" t="s">
        <v>177</v>
      </c>
      <c r="L31" s="31" t="s">
        <v>177</v>
      </c>
      <c r="M31" s="27" t="s">
        <v>129</v>
      </c>
      <c r="N31" s="28" t="s">
        <v>157</v>
      </c>
      <c r="O31" s="31" t="s">
        <v>175</v>
      </c>
      <c r="P31" s="18"/>
      <c r="Q31" s="31">
        <v>2019</v>
      </c>
      <c r="R31" s="31">
        <v>2</v>
      </c>
    </row>
    <row r="32" spans="1:18" ht="105" x14ac:dyDescent="0.25">
      <c r="A32" s="25" t="s">
        <v>31</v>
      </c>
      <c r="B32" s="33"/>
      <c r="C32" s="25" t="s">
        <v>32</v>
      </c>
      <c r="D32" s="27" t="s">
        <v>281</v>
      </c>
      <c r="E32" s="25" t="s">
        <v>119</v>
      </c>
      <c r="F32" s="42">
        <v>1130</v>
      </c>
      <c r="G32" s="42">
        <f t="shared" si="0"/>
        <v>237.29999999999998</v>
      </c>
      <c r="H32" s="43">
        <v>43632</v>
      </c>
      <c r="I32" s="42">
        <v>1130</v>
      </c>
      <c r="J32" s="42">
        <f t="shared" si="1"/>
        <v>237.29999999999998</v>
      </c>
      <c r="K32" s="31" t="s">
        <v>177</v>
      </c>
      <c r="L32" s="31" t="s">
        <v>177</v>
      </c>
      <c r="M32" s="27" t="s">
        <v>129</v>
      </c>
      <c r="N32" s="28" t="s">
        <v>157</v>
      </c>
      <c r="O32" s="31" t="s">
        <v>175</v>
      </c>
      <c r="P32" s="18"/>
      <c r="Q32" s="31">
        <v>2019</v>
      </c>
      <c r="R32" s="31">
        <v>2</v>
      </c>
    </row>
    <row r="33" spans="1:18" ht="60" x14ac:dyDescent="0.25">
      <c r="A33" s="25" t="s">
        <v>31</v>
      </c>
      <c r="B33" s="33"/>
      <c r="C33" s="25" t="s">
        <v>32</v>
      </c>
      <c r="D33" s="27" t="s">
        <v>280</v>
      </c>
      <c r="E33" s="25" t="s">
        <v>119</v>
      </c>
      <c r="F33" s="42">
        <v>203.2</v>
      </c>
      <c r="G33" s="42">
        <f t="shared" si="0"/>
        <v>42.671999999999997</v>
      </c>
      <c r="H33" s="44" t="s">
        <v>240</v>
      </c>
      <c r="I33" s="42">
        <v>203.2</v>
      </c>
      <c r="J33" s="42">
        <f t="shared" si="1"/>
        <v>42.671999999999997</v>
      </c>
      <c r="K33" s="31" t="s">
        <v>177</v>
      </c>
      <c r="L33" s="31" t="s">
        <v>177</v>
      </c>
      <c r="M33" s="27" t="s">
        <v>137</v>
      </c>
      <c r="N33" s="28" t="s">
        <v>166</v>
      </c>
      <c r="O33" s="31" t="s">
        <v>175</v>
      </c>
      <c r="P33" s="18"/>
      <c r="Q33" s="31">
        <v>2019</v>
      </c>
      <c r="R33" s="31">
        <v>2</v>
      </c>
    </row>
    <row r="34" spans="1:18" ht="30" x14ac:dyDescent="0.25">
      <c r="A34" s="25" t="s">
        <v>31</v>
      </c>
      <c r="B34" s="33"/>
      <c r="C34" s="25" t="s">
        <v>32</v>
      </c>
      <c r="D34" s="27" t="s">
        <v>279</v>
      </c>
      <c r="E34" s="25" t="s">
        <v>119</v>
      </c>
      <c r="F34" s="42">
        <v>115</v>
      </c>
      <c r="G34" s="42">
        <f t="shared" si="0"/>
        <v>24.15</v>
      </c>
      <c r="H34" s="44" t="s">
        <v>276</v>
      </c>
      <c r="I34" s="42">
        <v>115</v>
      </c>
      <c r="J34" s="42">
        <f t="shared" si="1"/>
        <v>24.15</v>
      </c>
      <c r="K34" s="31" t="s">
        <v>177</v>
      </c>
      <c r="L34" s="31" t="s">
        <v>177</v>
      </c>
      <c r="M34" s="27" t="s">
        <v>137</v>
      </c>
      <c r="N34" s="28" t="s">
        <v>166</v>
      </c>
      <c r="O34" s="31" t="s">
        <v>175</v>
      </c>
      <c r="P34" s="18"/>
      <c r="Q34" s="31">
        <v>2019</v>
      </c>
      <c r="R34" s="31">
        <v>2</v>
      </c>
    </row>
    <row r="35" spans="1:18" ht="60" x14ac:dyDescent="0.25">
      <c r="A35" s="25" t="s">
        <v>31</v>
      </c>
      <c r="B35" s="33"/>
      <c r="C35" s="25" t="s">
        <v>32</v>
      </c>
      <c r="D35" s="27" t="s">
        <v>278</v>
      </c>
      <c r="E35" s="25" t="s">
        <v>119</v>
      </c>
      <c r="F35" s="42">
        <v>330.57</v>
      </c>
      <c r="G35" s="42">
        <f t="shared" si="0"/>
        <v>69.419699999999992</v>
      </c>
      <c r="H35" s="44" t="s">
        <v>240</v>
      </c>
      <c r="I35" s="42">
        <v>330.57</v>
      </c>
      <c r="J35" s="42">
        <f t="shared" si="1"/>
        <v>69.419699999999992</v>
      </c>
      <c r="K35" s="31" t="s">
        <v>177</v>
      </c>
      <c r="L35" s="31" t="s">
        <v>177</v>
      </c>
      <c r="M35" s="27" t="s">
        <v>137</v>
      </c>
      <c r="N35" s="28" t="s">
        <v>166</v>
      </c>
      <c r="O35" s="31" t="s">
        <v>175</v>
      </c>
      <c r="P35" s="19"/>
      <c r="Q35" s="31">
        <v>2019</v>
      </c>
      <c r="R35" s="31">
        <v>2</v>
      </c>
    </row>
    <row r="36" spans="1:18" ht="90" x14ac:dyDescent="0.25">
      <c r="A36" s="25" t="s">
        <v>31</v>
      </c>
      <c r="B36" s="33"/>
      <c r="C36" s="25" t="s">
        <v>32</v>
      </c>
      <c r="D36" s="27" t="s">
        <v>277</v>
      </c>
      <c r="E36" s="25" t="s">
        <v>119</v>
      </c>
      <c r="F36" s="42">
        <v>125</v>
      </c>
      <c r="G36" s="42">
        <f t="shared" si="0"/>
        <v>26.25</v>
      </c>
      <c r="H36" s="44" t="s">
        <v>276</v>
      </c>
      <c r="I36" s="42">
        <v>125</v>
      </c>
      <c r="J36" s="42">
        <f t="shared" si="1"/>
        <v>26.25</v>
      </c>
      <c r="K36" s="31" t="s">
        <v>177</v>
      </c>
      <c r="L36" s="31" t="s">
        <v>177</v>
      </c>
      <c r="M36" s="27" t="s">
        <v>137</v>
      </c>
      <c r="N36" s="28" t="s">
        <v>166</v>
      </c>
      <c r="O36" s="31" t="s">
        <v>175</v>
      </c>
      <c r="P36" s="18"/>
      <c r="Q36" s="31">
        <v>2019</v>
      </c>
      <c r="R36" s="31">
        <v>2</v>
      </c>
    </row>
    <row r="37" spans="1:18" ht="60" x14ac:dyDescent="0.25">
      <c r="A37" s="25" t="s">
        <v>31</v>
      </c>
      <c r="B37" s="33"/>
      <c r="C37" s="25" t="s">
        <v>32</v>
      </c>
      <c r="D37" s="27" t="s">
        <v>275</v>
      </c>
      <c r="E37" s="25" t="s">
        <v>119</v>
      </c>
      <c r="F37" s="42">
        <v>217.1</v>
      </c>
      <c r="G37" s="42">
        <f t="shared" si="0"/>
        <v>45.590999999999994</v>
      </c>
      <c r="H37" s="44" t="s">
        <v>240</v>
      </c>
      <c r="I37" s="42">
        <v>217.1</v>
      </c>
      <c r="J37" s="42">
        <f t="shared" si="1"/>
        <v>45.590999999999994</v>
      </c>
      <c r="K37" s="31" t="s">
        <v>177</v>
      </c>
      <c r="L37" s="31" t="s">
        <v>177</v>
      </c>
      <c r="M37" s="27" t="s">
        <v>137</v>
      </c>
      <c r="N37" s="28" t="s">
        <v>166</v>
      </c>
      <c r="O37" s="31" t="s">
        <v>175</v>
      </c>
      <c r="P37" s="18"/>
      <c r="Q37" s="31">
        <v>2019</v>
      </c>
      <c r="R37" s="31">
        <v>2</v>
      </c>
    </row>
    <row r="38" spans="1:18" ht="75" x14ac:dyDescent="0.25">
      <c r="A38" s="25" t="s">
        <v>31</v>
      </c>
      <c r="B38" s="33"/>
      <c r="C38" s="25" t="s">
        <v>32</v>
      </c>
      <c r="D38" s="27" t="s">
        <v>274</v>
      </c>
      <c r="E38" s="25" t="s">
        <v>119</v>
      </c>
      <c r="F38" s="42">
        <v>74.180000000000007</v>
      </c>
      <c r="G38" s="42">
        <f t="shared" si="0"/>
        <v>15.577800000000002</v>
      </c>
      <c r="H38" s="44" t="s">
        <v>268</v>
      </c>
      <c r="I38" s="42">
        <v>74.180000000000007</v>
      </c>
      <c r="J38" s="42">
        <f t="shared" si="1"/>
        <v>15.577800000000002</v>
      </c>
      <c r="K38" s="31" t="s">
        <v>177</v>
      </c>
      <c r="L38" s="31" t="s">
        <v>177</v>
      </c>
      <c r="M38" s="27" t="s">
        <v>137</v>
      </c>
      <c r="N38" s="28" t="s">
        <v>166</v>
      </c>
      <c r="O38" s="31" t="s">
        <v>175</v>
      </c>
      <c r="P38" s="18"/>
      <c r="Q38" s="31">
        <v>2019</v>
      </c>
      <c r="R38" s="31">
        <v>2</v>
      </c>
    </row>
    <row r="39" spans="1:18" ht="120" x14ac:dyDescent="0.25">
      <c r="A39" s="25" t="s">
        <v>31</v>
      </c>
      <c r="B39" s="33"/>
      <c r="C39" s="25" t="s">
        <v>32</v>
      </c>
      <c r="D39" s="27" t="s">
        <v>273</v>
      </c>
      <c r="E39" s="25" t="s">
        <v>119</v>
      </c>
      <c r="F39" s="42">
        <v>325.14999999999998</v>
      </c>
      <c r="G39" s="42">
        <f t="shared" si="0"/>
        <v>68.281499999999994</v>
      </c>
      <c r="H39" s="44" t="s">
        <v>268</v>
      </c>
      <c r="I39" s="42">
        <v>325.14999999999998</v>
      </c>
      <c r="J39" s="42">
        <f t="shared" si="1"/>
        <v>68.281499999999994</v>
      </c>
      <c r="K39" s="31" t="s">
        <v>177</v>
      </c>
      <c r="L39" s="31" t="s">
        <v>177</v>
      </c>
      <c r="M39" s="27" t="s">
        <v>137</v>
      </c>
      <c r="N39" s="28" t="s">
        <v>166</v>
      </c>
      <c r="O39" s="31" t="s">
        <v>175</v>
      </c>
      <c r="P39" s="18"/>
      <c r="Q39" s="31">
        <v>2019</v>
      </c>
      <c r="R39" s="31">
        <v>2</v>
      </c>
    </row>
    <row r="40" spans="1:18" ht="60" x14ac:dyDescent="0.25">
      <c r="A40" s="25" t="s">
        <v>31</v>
      </c>
      <c r="B40" s="33"/>
      <c r="C40" s="25" t="s">
        <v>32</v>
      </c>
      <c r="D40" s="27" t="s">
        <v>272</v>
      </c>
      <c r="E40" s="25" t="s">
        <v>119</v>
      </c>
      <c r="F40" s="42">
        <v>222.54</v>
      </c>
      <c r="G40" s="42">
        <f t="shared" si="0"/>
        <v>46.733399999999996</v>
      </c>
      <c r="H40" s="44" t="s">
        <v>268</v>
      </c>
      <c r="I40" s="42">
        <v>222.54</v>
      </c>
      <c r="J40" s="42">
        <f t="shared" si="1"/>
        <v>46.733399999999996</v>
      </c>
      <c r="K40" s="31" t="s">
        <v>177</v>
      </c>
      <c r="L40" s="31" t="s">
        <v>177</v>
      </c>
      <c r="M40" s="27" t="s">
        <v>137</v>
      </c>
      <c r="N40" s="28" t="s">
        <v>166</v>
      </c>
      <c r="O40" s="31" t="s">
        <v>175</v>
      </c>
      <c r="P40" s="18"/>
      <c r="Q40" s="31">
        <v>2019</v>
      </c>
      <c r="R40" s="31">
        <v>2</v>
      </c>
    </row>
    <row r="41" spans="1:18" ht="60" x14ac:dyDescent="0.25">
      <c r="A41" s="25" t="s">
        <v>31</v>
      </c>
      <c r="B41" s="33"/>
      <c r="C41" s="25" t="s">
        <v>32</v>
      </c>
      <c r="D41" s="27" t="s">
        <v>271</v>
      </c>
      <c r="E41" s="25" t="s">
        <v>119</v>
      </c>
      <c r="F41" s="42">
        <v>262.61</v>
      </c>
      <c r="G41" s="42">
        <f t="shared" si="0"/>
        <v>55.148099999999999</v>
      </c>
      <c r="H41" s="44" t="s">
        <v>268</v>
      </c>
      <c r="I41" s="42">
        <v>262.61</v>
      </c>
      <c r="J41" s="42">
        <f t="shared" si="1"/>
        <v>55.148099999999999</v>
      </c>
      <c r="K41" s="31" t="s">
        <v>177</v>
      </c>
      <c r="L41" s="31" t="s">
        <v>177</v>
      </c>
      <c r="M41" s="27" t="s">
        <v>137</v>
      </c>
      <c r="N41" s="28" t="s">
        <v>166</v>
      </c>
      <c r="O41" s="31" t="s">
        <v>175</v>
      </c>
      <c r="P41" s="18"/>
      <c r="Q41" s="31">
        <v>2019</v>
      </c>
      <c r="R41" s="31">
        <v>2</v>
      </c>
    </row>
    <row r="42" spans="1:18" ht="60" x14ac:dyDescent="0.25">
      <c r="A42" s="25" t="s">
        <v>31</v>
      </c>
      <c r="B42" s="33"/>
      <c r="C42" s="25" t="s">
        <v>32</v>
      </c>
      <c r="D42" s="27" t="s">
        <v>270</v>
      </c>
      <c r="E42" s="25" t="s">
        <v>119</v>
      </c>
      <c r="F42" s="42">
        <v>67.930000000000007</v>
      </c>
      <c r="G42" s="42">
        <f t="shared" si="0"/>
        <v>14.265300000000002</v>
      </c>
      <c r="H42" s="44" t="s">
        <v>268</v>
      </c>
      <c r="I42" s="42">
        <v>67.930000000000007</v>
      </c>
      <c r="J42" s="42">
        <f t="shared" si="1"/>
        <v>14.265300000000002</v>
      </c>
      <c r="K42" s="31" t="s">
        <v>177</v>
      </c>
      <c r="L42" s="31" t="s">
        <v>177</v>
      </c>
      <c r="M42" s="27" t="s">
        <v>137</v>
      </c>
      <c r="N42" s="28" t="s">
        <v>166</v>
      </c>
      <c r="O42" s="31" t="s">
        <v>175</v>
      </c>
      <c r="P42" s="18"/>
      <c r="Q42" s="31">
        <v>2019</v>
      </c>
      <c r="R42" s="31">
        <v>2</v>
      </c>
    </row>
    <row r="43" spans="1:18" ht="45" x14ac:dyDescent="0.25">
      <c r="A43" s="25" t="s">
        <v>31</v>
      </c>
      <c r="B43" s="33"/>
      <c r="C43" s="25" t="s">
        <v>32</v>
      </c>
      <c r="D43" s="27" t="s">
        <v>269</v>
      </c>
      <c r="E43" s="25" t="s">
        <v>119</v>
      </c>
      <c r="F43" s="42">
        <v>185.45</v>
      </c>
      <c r="G43" s="42">
        <f t="shared" si="0"/>
        <v>38.944499999999998</v>
      </c>
      <c r="H43" s="44" t="s">
        <v>268</v>
      </c>
      <c r="I43" s="42">
        <v>185.45</v>
      </c>
      <c r="J43" s="42">
        <f t="shared" si="1"/>
        <v>38.944499999999998</v>
      </c>
      <c r="K43" s="31" t="s">
        <v>177</v>
      </c>
      <c r="L43" s="31" t="s">
        <v>177</v>
      </c>
      <c r="M43" s="27" t="s">
        <v>137</v>
      </c>
      <c r="N43" s="28" t="s">
        <v>166</v>
      </c>
      <c r="O43" s="31" t="s">
        <v>175</v>
      </c>
      <c r="P43" s="18"/>
      <c r="Q43" s="31">
        <v>2019</v>
      </c>
      <c r="R43" s="31">
        <v>2</v>
      </c>
    </row>
    <row r="44" spans="1:18" ht="45" x14ac:dyDescent="0.25">
      <c r="A44" s="25" t="s">
        <v>31</v>
      </c>
      <c r="B44" s="33"/>
      <c r="C44" s="25" t="s">
        <v>32</v>
      </c>
      <c r="D44" s="27" t="s">
        <v>267</v>
      </c>
      <c r="E44" s="25" t="s">
        <v>119</v>
      </c>
      <c r="F44" s="42">
        <v>124.7</v>
      </c>
      <c r="G44" s="42">
        <f t="shared" si="0"/>
        <v>26.187000000000001</v>
      </c>
      <c r="H44" s="44" t="s">
        <v>266</v>
      </c>
      <c r="I44" s="42">
        <v>124.7</v>
      </c>
      <c r="J44" s="42">
        <f t="shared" si="1"/>
        <v>26.187000000000001</v>
      </c>
      <c r="K44" s="31" t="s">
        <v>177</v>
      </c>
      <c r="L44" s="31" t="s">
        <v>177</v>
      </c>
      <c r="M44" s="27" t="s">
        <v>137</v>
      </c>
      <c r="N44" s="28" t="s">
        <v>166</v>
      </c>
      <c r="O44" s="31" t="s">
        <v>175</v>
      </c>
      <c r="P44" s="18"/>
      <c r="Q44" s="31">
        <v>2019</v>
      </c>
      <c r="R44" s="31">
        <v>2</v>
      </c>
    </row>
    <row r="45" spans="1:18" ht="15.75" x14ac:dyDescent="0.25">
      <c r="A45" s="25" t="s">
        <v>31</v>
      </c>
      <c r="B45" s="33"/>
      <c r="C45" s="25" t="s">
        <v>32</v>
      </c>
      <c r="D45" s="27" t="s">
        <v>36</v>
      </c>
      <c r="E45" s="25" t="s">
        <v>119</v>
      </c>
      <c r="F45" s="42">
        <v>53.02</v>
      </c>
      <c r="G45" s="42">
        <f>F45*0%</f>
        <v>0</v>
      </c>
      <c r="H45" s="43">
        <v>43640</v>
      </c>
      <c r="I45" s="42">
        <v>53.02</v>
      </c>
      <c r="J45" s="42">
        <f>I45*0%</f>
        <v>0</v>
      </c>
      <c r="K45" s="31" t="s">
        <v>177</v>
      </c>
      <c r="L45" s="31" t="s">
        <v>177</v>
      </c>
      <c r="M45" s="27" t="s">
        <v>234</v>
      </c>
      <c r="N45" s="30" t="s">
        <v>151</v>
      </c>
      <c r="O45" s="31" t="s">
        <v>175</v>
      </c>
      <c r="P45" s="21"/>
      <c r="Q45" s="31">
        <v>2019</v>
      </c>
      <c r="R45" s="31">
        <v>2</v>
      </c>
    </row>
    <row r="46" spans="1:18" ht="15.75" x14ac:dyDescent="0.25">
      <c r="A46" s="25" t="s">
        <v>31</v>
      </c>
      <c r="B46" s="33"/>
      <c r="C46" s="25" t="s">
        <v>32</v>
      </c>
      <c r="D46" s="27" t="s">
        <v>193</v>
      </c>
      <c r="E46" s="36">
        <v>12</v>
      </c>
      <c r="F46" s="39">
        <v>1579.92</v>
      </c>
      <c r="G46" s="40">
        <f>F46*21%</f>
        <v>331.78320000000002</v>
      </c>
      <c r="H46" s="41">
        <v>43641</v>
      </c>
      <c r="I46" s="39">
        <v>1579.92</v>
      </c>
      <c r="J46" s="40">
        <f>I46*21%</f>
        <v>331.78320000000002</v>
      </c>
      <c r="K46" s="31" t="s">
        <v>177</v>
      </c>
      <c r="L46" s="31" t="s">
        <v>177</v>
      </c>
      <c r="M46" s="39" t="s">
        <v>192</v>
      </c>
      <c r="N46" s="38" t="s">
        <v>191</v>
      </c>
      <c r="O46" s="31" t="s">
        <v>175</v>
      </c>
      <c r="P46" s="37"/>
      <c r="Q46" s="31">
        <v>2019</v>
      </c>
      <c r="R46" s="31">
        <v>2</v>
      </c>
    </row>
    <row r="47" spans="1:18" ht="60" x14ac:dyDescent="0.25">
      <c r="A47" s="25" t="s">
        <v>31</v>
      </c>
      <c r="B47" s="33"/>
      <c r="C47" s="25" t="s">
        <v>32</v>
      </c>
      <c r="D47" s="27" t="s">
        <v>265</v>
      </c>
      <c r="E47" s="25" t="s">
        <v>119</v>
      </c>
      <c r="F47" s="42">
        <v>547.55999999999995</v>
      </c>
      <c r="G47" s="42">
        <f>F47*21%</f>
        <v>114.98759999999999</v>
      </c>
      <c r="H47" s="44" t="s">
        <v>264</v>
      </c>
      <c r="I47" s="42">
        <v>547.55999999999995</v>
      </c>
      <c r="J47" s="42">
        <f>I47*21%</f>
        <v>114.98759999999999</v>
      </c>
      <c r="K47" s="31" t="s">
        <v>177</v>
      </c>
      <c r="L47" s="31" t="s">
        <v>177</v>
      </c>
      <c r="M47" s="27" t="s">
        <v>138</v>
      </c>
      <c r="N47" s="28" t="s">
        <v>263</v>
      </c>
      <c r="O47" s="31" t="s">
        <v>175</v>
      </c>
      <c r="P47" s="18"/>
      <c r="Q47" s="31">
        <v>2019</v>
      </c>
      <c r="R47" s="31">
        <v>2</v>
      </c>
    </row>
    <row r="48" spans="1:18" ht="15.75" x14ac:dyDescent="0.25">
      <c r="A48" s="25" t="s">
        <v>31</v>
      </c>
      <c r="B48" s="33"/>
      <c r="C48" s="25" t="s">
        <v>32</v>
      </c>
      <c r="D48" s="27" t="s">
        <v>225</v>
      </c>
      <c r="E48" s="25" t="s">
        <v>119</v>
      </c>
      <c r="F48" s="42">
        <v>77.400000000000006</v>
      </c>
      <c r="G48" s="42">
        <f>F48*21%</f>
        <v>16.254000000000001</v>
      </c>
      <c r="H48" s="43">
        <v>43578</v>
      </c>
      <c r="I48" s="42">
        <v>77.400000000000006</v>
      </c>
      <c r="J48" s="42">
        <f>I48*21%</f>
        <v>16.254000000000001</v>
      </c>
      <c r="K48" s="31" t="s">
        <v>177</v>
      </c>
      <c r="L48" s="31" t="s">
        <v>177</v>
      </c>
      <c r="M48" s="27" t="s">
        <v>224</v>
      </c>
      <c r="N48" s="30" t="s">
        <v>223</v>
      </c>
      <c r="O48" s="31" t="s">
        <v>175</v>
      </c>
      <c r="P48" s="21"/>
      <c r="Q48" s="31">
        <v>2019</v>
      </c>
      <c r="R48" s="31">
        <v>2</v>
      </c>
    </row>
    <row r="49" spans="1:18" ht="90" x14ac:dyDescent="0.25">
      <c r="A49" s="25" t="s">
        <v>31</v>
      </c>
      <c r="B49" s="33"/>
      <c r="C49" s="25" t="s">
        <v>32</v>
      </c>
      <c r="D49" s="27" t="s">
        <v>262</v>
      </c>
      <c r="E49" s="25" t="s">
        <v>119</v>
      </c>
      <c r="F49" s="42">
        <v>899.92</v>
      </c>
      <c r="G49" s="42">
        <f>F49*0%</f>
        <v>0</v>
      </c>
      <c r="H49" s="44" t="s">
        <v>261</v>
      </c>
      <c r="I49" s="42">
        <v>899.92</v>
      </c>
      <c r="J49" s="42">
        <f>I49*0%</f>
        <v>0</v>
      </c>
      <c r="K49" s="31" t="s">
        <v>177</v>
      </c>
      <c r="L49" s="31" t="s">
        <v>177</v>
      </c>
      <c r="M49" s="27" t="s">
        <v>131</v>
      </c>
      <c r="N49" s="28" t="s">
        <v>159</v>
      </c>
      <c r="O49" s="31" t="s">
        <v>175</v>
      </c>
      <c r="P49" s="18"/>
      <c r="Q49" s="31">
        <v>2019</v>
      </c>
      <c r="R49" s="31">
        <v>2</v>
      </c>
    </row>
    <row r="50" spans="1:18" ht="45" x14ac:dyDescent="0.25">
      <c r="A50" s="25" t="s">
        <v>31</v>
      </c>
      <c r="B50" s="33"/>
      <c r="C50" s="25" t="s">
        <v>32</v>
      </c>
      <c r="D50" s="27" t="s">
        <v>260</v>
      </c>
      <c r="E50" s="25" t="s">
        <v>119</v>
      </c>
      <c r="F50" s="42">
        <v>642</v>
      </c>
      <c r="G50" s="42">
        <f t="shared" ref="G50:G60" si="2">F50*21%</f>
        <v>134.82</v>
      </c>
      <c r="H50" s="44" t="s">
        <v>259</v>
      </c>
      <c r="I50" s="42">
        <v>642</v>
      </c>
      <c r="J50" s="42">
        <f t="shared" ref="J50:J60" si="3">I50*21%</f>
        <v>134.82</v>
      </c>
      <c r="K50" s="31" t="s">
        <v>177</v>
      </c>
      <c r="L50" s="31" t="s">
        <v>177</v>
      </c>
      <c r="M50" s="27" t="s">
        <v>132</v>
      </c>
      <c r="N50" s="28" t="s">
        <v>160</v>
      </c>
      <c r="O50" s="31" t="s">
        <v>175</v>
      </c>
      <c r="P50" s="18"/>
      <c r="Q50" s="31">
        <v>2019</v>
      </c>
      <c r="R50" s="31">
        <v>2</v>
      </c>
    </row>
    <row r="51" spans="1:18" ht="90" x14ac:dyDescent="0.25">
      <c r="A51" s="25" t="s">
        <v>31</v>
      </c>
      <c r="B51" s="33"/>
      <c r="C51" s="25" t="s">
        <v>32</v>
      </c>
      <c r="D51" s="27" t="s">
        <v>258</v>
      </c>
      <c r="E51" s="25" t="s">
        <v>119</v>
      </c>
      <c r="F51" s="42">
        <v>470</v>
      </c>
      <c r="G51" s="42">
        <f t="shared" si="2"/>
        <v>98.7</v>
      </c>
      <c r="H51" s="44" t="s">
        <v>257</v>
      </c>
      <c r="I51" s="42">
        <v>470</v>
      </c>
      <c r="J51" s="42">
        <f t="shared" si="3"/>
        <v>98.7</v>
      </c>
      <c r="K51" s="31" t="s">
        <v>177</v>
      </c>
      <c r="L51" s="31" t="s">
        <v>177</v>
      </c>
      <c r="M51" s="27" t="s">
        <v>132</v>
      </c>
      <c r="N51" s="28" t="s">
        <v>160</v>
      </c>
      <c r="O51" s="31" t="s">
        <v>175</v>
      </c>
      <c r="P51" s="18"/>
      <c r="Q51" s="31">
        <v>2019</v>
      </c>
      <c r="R51" s="31">
        <v>2</v>
      </c>
    </row>
    <row r="52" spans="1:18" ht="45" x14ac:dyDescent="0.25">
      <c r="A52" s="25" t="s">
        <v>31</v>
      </c>
      <c r="B52" s="33"/>
      <c r="C52" s="25" t="s">
        <v>32</v>
      </c>
      <c r="D52" s="27" t="s">
        <v>256</v>
      </c>
      <c r="E52" s="25" t="s">
        <v>119</v>
      </c>
      <c r="F52" s="42">
        <v>120</v>
      </c>
      <c r="G52" s="42">
        <f t="shared" si="2"/>
        <v>25.2</v>
      </c>
      <c r="H52" s="44" t="s">
        <v>255</v>
      </c>
      <c r="I52" s="42">
        <v>120</v>
      </c>
      <c r="J52" s="42">
        <f t="shared" si="3"/>
        <v>25.2</v>
      </c>
      <c r="K52" s="31" t="s">
        <v>177</v>
      </c>
      <c r="L52" s="31" t="s">
        <v>177</v>
      </c>
      <c r="M52" s="27" t="s">
        <v>132</v>
      </c>
      <c r="N52" s="28" t="s">
        <v>160</v>
      </c>
      <c r="O52" s="31" t="s">
        <v>175</v>
      </c>
      <c r="P52" s="18"/>
      <c r="Q52" s="31">
        <v>2019</v>
      </c>
      <c r="R52" s="31">
        <v>2</v>
      </c>
    </row>
    <row r="53" spans="1:18" ht="60" x14ac:dyDescent="0.25">
      <c r="A53" s="25" t="s">
        <v>31</v>
      </c>
      <c r="B53" s="33"/>
      <c r="C53" s="25" t="s">
        <v>32</v>
      </c>
      <c r="D53" s="27" t="s">
        <v>254</v>
      </c>
      <c r="E53" s="25" t="s">
        <v>119</v>
      </c>
      <c r="F53" s="42">
        <v>118</v>
      </c>
      <c r="G53" s="42">
        <f t="shared" si="2"/>
        <v>24.779999999999998</v>
      </c>
      <c r="H53" s="44" t="s">
        <v>253</v>
      </c>
      <c r="I53" s="42">
        <v>118</v>
      </c>
      <c r="J53" s="42">
        <f t="shared" si="3"/>
        <v>24.779999999999998</v>
      </c>
      <c r="K53" s="31" t="s">
        <v>177</v>
      </c>
      <c r="L53" s="31" t="s">
        <v>177</v>
      </c>
      <c r="M53" s="27" t="s">
        <v>132</v>
      </c>
      <c r="N53" s="28" t="s">
        <v>160</v>
      </c>
      <c r="O53" s="31" t="s">
        <v>175</v>
      </c>
      <c r="P53" s="18"/>
      <c r="Q53" s="31">
        <v>2019</v>
      </c>
      <c r="R53" s="31">
        <v>2</v>
      </c>
    </row>
    <row r="54" spans="1:18" ht="45" x14ac:dyDescent="0.25">
      <c r="A54" s="25" t="s">
        <v>31</v>
      </c>
      <c r="B54" s="33"/>
      <c r="C54" s="25" t="s">
        <v>32</v>
      </c>
      <c r="D54" s="27" t="s">
        <v>252</v>
      </c>
      <c r="E54" s="25" t="s">
        <v>119</v>
      </c>
      <c r="F54" s="42">
        <v>122</v>
      </c>
      <c r="G54" s="42">
        <f t="shared" si="2"/>
        <v>25.619999999999997</v>
      </c>
      <c r="H54" s="44" t="s">
        <v>250</v>
      </c>
      <c r="I54" s="42">
        <v>122</v>
      </c>
      <c r="J54" s="42">
        <f t="shared" si="3"/>
        <v>25.619999999999997</v>
      </c>
      <c r="K54" s="31" t="s">
        <v>177</v>
      </c>
      <c r="L54" s="31" t="s">
        <v>177</v>
      </c>
      <c r="M54" s="27" t="s">
        <v>132</v>
      </c>
      <c r="N54" s="28" t="s">
        <v>160</v>
      </c>
      <c r="O54" s="31" t="s">
        <v>175</v>
      </c>
      <c r="P54" s="18"/>
      <c r="Q54" s="31">
        <v>2019</v>
      </c>
      <c r="R54" s="31">
        <v>2</v>
      </c>
    </row>
    <row r="55" spans="1:18" ht="120" x14ac:dyDescent="0.25">
      <c r="A55" s="25" t="s">
        <v>31</v>
      </c>
      <c r="B55" s="33"/>
      <c r="C55" s="25" t="s">
        <v>32</v>
      </c>
      <c r="D55" s="27" t="s">
        <v>251</v>
      </c>
      <c r="E55" s="25" t="s">
        <v>119</v>
      </c>
      <c r="F55" s="42">
        <v>145</v>
      </c>
      <c r="G55" s="42">
        <f t="shared" si="2"/>
        <v>30.45</v>
      </c>
      <c r="H55" s="44" t="s">
        <v>250</v>
      </c>
      <c r="I55" s="42">
        <v>145</v>
      </c>
      <c r="J55" s="42">
        <f t="shared" si="3"/>
        <v>30.45</v>
      </c>
      <c r="K55" s="31" t="s">
        <v>177</v>
      </c>
      <c r="L55" s="31" t="s">
        <v>177</v>
      </c>
      <c r="M55" s="27" t="s">
        <v>132</v>
      </c>
      <c r="N55" s="28" t="s">
        <v>160</v>
      </c>
      <c r="O55" s="31" t="s">
        <v>175</v>
      </c>
      <c r="P55" s="18"/>
      <c r="Q55" s="31">
        <v>2019</v>
      </c>
      <c r="R55" s="31">
        <v>2</v>
      </c>
    </row>
    <row r="56" spans="1:18" ht="30" x14ac:dyDescent="0.25">
      <c r="A56" s="25" t="s">
        <v>31</v>
      </c>
      <c r="B56" s="33"/>
      <c r="C56" s="25" t="s">
        <v>32</v>
      </c>
      <c r="D56" s="27" t="s">
        <v>249</v>
      </c>
      <c r="E56" s="25" t="s">
        <v>119</v>
      </c>
      <c r="F56" s="42">
        <v>62</v>
      </c>
      <c r="G56" s="42">
        <f t="shared" si="2"/>
        <v>13.02</v>
      </c>
      <c r="H56" s="44" t="s">
        <v>248</v>
      </c>
      <c r="I56" s="42">
        <v>62</v>
      </c>
      <c r="J56" s="42">
        <f t="shared" si="3"/>
        <v>13.02</v>
      </c>
      <c r="K56" s="31" t="s">
        <v>177</v>
      </c>
      <c r="L56" s="31" t="s">
        <v>177</v>
      </c>
      <c r="M56" s="27" t="s">
        <v>132</v>
      </c>
      <c r="N56" s="28" t="s">
        <v>160</v>
      </c>
      <c r="O56" s="31" t="s">
        <v>175</v>
      </c>
      <c r="P56" s="18"/>
      <c r="Q56" s="31">
        <v>2019</v>
      </c>
      <c r="R56" s="31">
        <v>2</v>
      </c>
    </row>
    <row r="57" spans="1:18" ht="60" x14ac:dyDescent="0.25">
      <c r="A57" s="25" t="s">
        <v>31</v>
      </c>
      <c r="B57" s="33"/>
      <c r="C57" s="25" t="s">
        <v>32</v>
      </c>
      <c r="D57" s="27" t="s">
        <v>247</v>
      </c>
      <c r="E57" s="25" t="s">
        <v>119</v>
      </c>
      <c r="F57" s="42">
        <v>137</v>
      </c>
      <c r="G57" s="42">
        <f t="shared" si="2"/>
        <v>28.77</v>
      </c>
      <c r="H57" s="44" t="s">
        <v>238</v>
      </c>
      <c r="I57" s="42">
        <v>137</v>
      </c>
      <c r="J57" s="42">
        <f t="shared" si="3"/>
        <v>28.77</v>
      </c>
      <c r="K57" s="31" t="s">
        <v>177</v>
      </c>
      <c r="L57" s="31" t="s">
        <v>177</v>
      </c>
      <c r="M57" s="27" t="s">
        <v>132</v>
      </c>
      <c r="N57" s="28" t="s">
        <v>160</v>
      </c>
      <c r="O57" s="31" t="s">
        <v>175</v>
      </c>
      <c r="P57" s="18"/>
      <c r="Q57" s="31">
        <v>2019</v>
      </c>
      <c r="R57" s="31">
        <v>2</v>
      </c>
    </row>
    <row r="58" spans="1:18" ht="90" x14ac:dyDescent="0.25">
      <c r="A58" s="25" t="s">
        <v>31</v>
      </c>
      <c r="B58" s="33"/>
      <c r="C58" s="25" t="s">
        <v>32</v>
      </c>
      <c r="D58" s="27" t="s">
        <v>246</v>
      </c>
      <c r="E58" s="25" t="s">
        <v>119</v>
      </c>
      <c r="F58" s="42">
        <v>62</v>
      </c>
      <c r="G58" s="42">
        <f t="shared" si="2"/>
        <v>13.02</v>
      </c>
      <c r="H58" s="44" t="s">
        <v>245</v>
      </c>
      <c r="I58" s="42">
        <v>62</v>
      </c>
      <c r="J58" s="42">
        <f t="shared" si="3"/>
        <v>13.02</v>
      </c>
      <c r="K58" s="31" t="s">
        <v>177</v>
      </c>
      <c r="L58" s="31" t="s">
        <v>177</v>
      </c>
      <c r="M58" s="27" t="s">
        <v>132</v>
      </c>
      <c r="N58" s="28" t="s">
        <v>160</v>
      </c>
      <c r="O58" s="31" t="s">
        <v>175</v>
      </c>
      <c r="P58" s="18"/>
      <c r="Q58" s="31">
        <v>2019</v>
      </c>
      <c r="R58" s="31">
        <v>2</v>
      </c>
    </row>
    <row r="59" spans="1:18" ht="60" x14ac:dyDescent="0.25">
      <c r="A59" s="25" t="s">
        <v>31</v>
      </c>
      <c r="B59" s="33"/>
      <c r="C59" s="25" t="s">
        <v>32</v>
      </c>
      <c r="D59" s="27" t="s">
        <v>244</v>
      </c>
      <c r="E59" s="25" t="s">
        <v>119</v>
      </c>
      <c r="F59" s="42">
        <v>74</v>
      </c>
      <c r="G59" s="42">
        <f t="shared" si="2"/>
        <v>15.54</v>
      </c>
      <c r="H59" s="43">
        <v>43518</v>
      </c>
      <c r="I59" s="42">
        <v>74</v>
      </c>
      <c r="J59" s="42">
        <f t="shared" si="3"/>
        <v>15.54</v>
      </c>
      <c r="K59" s="31" t="s">
        <v>177</v>
      </c>
      <c r="L59" s="31" t="s">
        <v>177</v>
      </c>
      <c r="M59" s="27" t="s">
        <v>132</v>
      </c>
      <c r="N59" s="28" t="s">
        <v>160</v>
      </c>
      <c r="O59" s="31" t="s">
        <v>175</v>
      </c>
      <c r="P59" s="18"/>
      <c r="Q59" s="31">
        <v>2019</v>
      </c>
      <c r="R59" s="31">
        <v>2</v>
      </c>
    </row>
    <row r="60" spans="1:18" ht="90" x14ac:dyDescent="0.25">
      <c r="A60" s="25" t="s">
        <v>31</v>
      </c>
      <c r="B60" s="33"/>
      <c r="C60" s="25" t="s">
        <v>32</v>
      </c>
      <c r="D60" s="27" t="s">
        <v>243</v>
      </c>
      <c r="E60" s="25" t="s">
        <v>119</v>
      </c>
      <c r="F60" s="42">
        <v>92</v>
      </c>
      <c r="G60" s="42">
        <f t="shared" si="2"/>
        <v>19.32</v>
      </c>
      <c r="H60" s="43">
        <v>43606</v>
      </c>
      <c r="I60" s="42">
        <v>92</v>
      </c>
      <c r="J60" s="42">
        <f t="shared" si="3"/>
        <v>19.32</v>
      </c>
      <c r="K60" s="31" t="s">
        <v>177</v>
      </c>
      <c r="L60" s="31" t="s">
        <v>177</v>
      </c>
      <c r="M60" s="27" t="s">
        <v>132</v>
      </c>
      <c r="N60" s="28" t="s">
        <v>160</v>
      </c>
      <c r="O60" s="31" t="s">
        <v>175</v>
      </c>
      <c r="P60" s="20"/>
      <c r="Q60" s="31">
        <v>2019</v>
      </c>
      <c r="R60" s="31">
        <v>2</v>
      </c>
    </row>
    <row r="61" spans="1:18" ht="60" x14ac:dyDescent="0.25">
      <c r="A61" s="25" t="s">
        <v>31</v>
      </c>
      <c r="B61" s="33"/>
      <c r="C61" s="25" t="s">
        <v>32</v>
      </c>
      <c r="D61" s="27" t="s">
        <v>242</v>
      </c>
      <c r="E61" s="25" t="s">
        <v>119</v>
      </c>
      <c r="F61" s="42">
        <v>652.79999999999995</v>
      </c>
      <c r="G61" s="42">
        <f t="shared" ref="G61:G66" si="4">F61*10%</f>
        <v>65.28</v>
      </c>
      <c r="H61" s="44" t="s">
        <v>240</v>
      </c>
      <c r="I61" s="42">
        <v>652.79999999999995</v>
      </c>
      <c r="J61" s="42">
        <f t="shared" ref="J61:J66" si="5">I61*10%</f>
        <v>65.28</v>
      </c>
      <c r="K61" s="31" t="s">
        <v>177</v>
      </c>
      <c r="L61" s="31" t="s">
        <v>177</v>
      </c>
      <c r="M61" s="27" t="s">
        <v>235</v>
      </c>
      <c r="N61" s="28" t="s">
        <v>239</v>
      </c>
      <c r="O61" s="31" t="s">
        <v>175</v>
      </c>
      <c r="P61" s="21"/>
      <c r="Q61" s="31">
        <v>2019</v>
      </c>
      <c r="R61" s="31">
        <v>2</v>
      </c>
    </row>
    <row r="62" spans="1:18" ht="60" x14ac:dyDescent="0.25">
      <c r="A62" s="25" t="s">
        <v>31</v>
      </c>
      <c r="B62" s="33"/>
      <c r="C62" s="25" t="s">
        <v>32</v>
      </c>
      <c r="D62" s="27" t="s">
        <v>241</v>
      </c>
      <c r="E62" s="25" t="s">
        <v>119</v>
      </c>
      <c r="F62" s="42">
        <v>777</v>
      </c>
      <c r="G62" s="42">
        <f t="shared" si="4"/>
        <v>77.7</v>
      </c>
      <c r="H62" s="44" t="s">
        <v>240</v>
      </c>
      <c r="I62" s="42">
        <v>777</v>
      </c>
      <c r="J62" s="42">
        <f t="shared" si="5"/>
        <v>77.7</v>
      </c>
      <c r="K62" s="31" t="s">
        <v>177</v>
      </c>
      <c r="L62" s="31" t="s">
        <v>177</v>
      </c>
      <c r="M62" s="27" t="s">
        <v>235</v>
      </c>
      <c r="N62" s="28" t="s">
        <v>239</v>
      </c>
      <c r="O62" s="31" t="s">
        <v>175</v>
      </c>
      <c r="P62" s="22"/>
      <c r="Q62" s="31">
        <v>2019</v>
      </c>
      <c r="R62" s="31">
        <v>2</v>
      </c>
    </row>
    <row r="63" spans="1:18" ht="60" x14ac:dyDescent="0.25">
      <c r="A63" s="25" t="s">
        <v>31</v>
      </c>
      <c r="B63" s="33"/>
      <c r="C63" s="25" t="s">
        <v>32</v>
      </c>
      <c r="D63" s="27" t="s">
        <v>236</v>
      </c>
      <c r="E63" s="25" t="s">
        <v>119</v>
      </c>
      <c r="F63" s="42">
        <v>784.2</v>
      </c>
      <c r="G63" s="42">
        <f t="shared" si="4"/>
        <v>78.420000000000016</v>
      </c>
      <c r="H63" s="44" t="s">
        <v>238</v>
      </c>
      <c r="I63" s="42">
        <v>784.2</v>
      </c>
      <c r="J63" s="42">
        <f t="shared" si="5"/>
        <v>78.420000000000016</v>
      </c>
      <c r="K63" s="31" t="s">
        <v>177</v>
      </c>
      <c r="L63" s="31" t="s">
        <v>177</v>
      </c>
      <c r="M63" s="27" t="s">
        <v>235</v>
      </c>
      <c r="N63" s="28" t="s">
        <v>174</v>
      </c>
      <c r="O63" s="31" t="s">
        <v>175</v>
      </c>
      <c r="P63" s="21"/>
      <c r="Q63" s="31">
        <v>2019</v>
      </c>
      <c r="R63" s="31">
        <v>2</v>
      </c>
    </row>
    <row r="64" spans="1:18" ht="60" x14ac:dyDescent="0.25">
      <c r="A64" s="25" t="s">
        <v>31</v>
      </c>
      <c r="B64" s="33"/>
      <c r="C64" s="25" t="s">
        <v>32</v>
      </c>
      <c r="D64" s="27" t="s">
        <v>237</v>
      </c>
      <c r="E64" s="25" t="s">
        <v>119</v>
      </c>
      <c r="F64" s="42">
        <v>916.2</v>
      </c>
      <c r="G64" s="42">
        <f t="shared" si="4"/>
        <v>91.62</v>
      </c>
      <c r="H64" s="44" t="s">
        <v>238</v>
      </c>
      <c r="I64" s="42">
        <v>916.2</v>
      </c>
      <c r="J64" s="42">
        <f t="shared" si="5"/>
        <v>91.62</v>
      </c>
      <c r="K64" s="31" t="s">
        <v>177</v>
      </c>
      <c r="L64" s="31" t="s">
        <v>177</v>
      </c>
      <c r="M64" s="27" t="s">
        <v>235</v>
      </c>
      <c r="N64" s="28" t="s">
        <v>174</v>
      </c>
      <c r="O64" s="31" t="s">
        <v>175</v>
      </c>
      <c r="P64" s="21"/>
      <c r="Q64" s="31">
        <v>2019</v>
      </c>
      <c r="R64" s="31">
        <v>2</v>
      </c>
    </row>
    <row r="65" spans="1:18" ht="60" x14ac:dyDescent="0.25">
      <c r="A65" s="25" t="s">
        <v>31</v>
      </c>
      <c r="B65" s="33"/>
      <c r="C65" s="25" t="s">
        <v>32</v>
      </c>
      <c r="D65" s="27" t="s">
        <v>237</v>
      </c>
      <c r="E65" s="25" t="s">
        <v>119</v>
      </c>
      <c r="F65" s="42">
        <v>732.6</v>
      </c>
      <c r="G65" s="42">
        <f t="shared" si="4"/>
        <v>73.260000000000005</v>
      </c>
      <c r="H65" s="43">
        <v>43646</v>
      </c>
      <c r="I65" s="42">
        <v>732.6</v>
      </c>
      <c r="J65" s="42">
        <f t="shared" si="5"/>
        <v>73.260000000000005</v>
      </c>
      <c r="K65" s="31" t="s">
        <v>177</v>
      </c>
      <c r="L65" s="31" t="s">
        <v>177</v>
      </c>
      <c r="M65" s="27" t="s">
        <v>235</v>
      </c>
      <c r="N65" s="28" t="s">
        <v>174</v>
      </c>
      <c r="O65" s="31" t="s">
        <v>175</v>
      </c>
      <c r="P65" s="21"/>
      <c r="Q65" s="31">
        <v>2019</v>
      </c>
      <c r="R65" s="31">
        <v>2</v>
      </c>
    </row>
    <row r="66" spans="1:18" ht="60" x14ac:dyDescent="0.25">
      <c r="A66" s="25" t="s">
        <v>31</v>
      </c>
      <c r="B66" s="33"/>
      <c r="C66" s="25" t="s">
        <v>32</v>
      </c>
      <c r="D66" s="27" t="s">
        <v>236</v>
      </c>
      <c r="E66" s="25" t="s">
        <v>119</v>
      </c>
      <c r="F66" s="42">
        <v>573</v>
      </c>
      <c r="G66" s="42">
        <f t="shared" si="4"/>
        <v>57.300000000000004</v>
      </c>
      <c r="H66" s="43">
        <v>43646</v>
      </c>
      <c r="I66" s="42">
        <v>573</v>
      </c>
      <c r="J66" s="42">
        <f t="shared" si="5"/>
        <v>57.300000000000004</v>
      </c>
      <c r="K66" s="31" t="s">
        <v>177</v>
      </c>
      <c r="L66" s="31" t="s">
        <v>177</v>
      </c>
      <c r="M66" s="27" t="s">
        <v>235</v>
      </c>
      <c r="N66" s="28" t="s">
        <v>174</v>
      </c>
      <c r="O66" s="31" t="s">
        <v>175</v>
      </c>
      <c r="P66" s="21"/>
      <c r="Q66" s="31">
        <v>2019</v>
      </c>
      <c r="R66" s="31">
        <v>2</v>
      </c>
    </row>
    <row r="67" spans="1:18" ht="30" x14ac:dyDescent="0.25">
      <c r="A67" s="25" t="s">
        <v>31</v>
      </c>
      <c r="B67" s="33"/>
      <c r="C67" s="25" t="s">
        <v>32</v>
      </c>
      <c r="D67" s="27" t="s">
        <v>216</v>
      </c>
      <c r="E67" s="36">
        <v>12</v>
      </c>
      <c r="F67" s="39">
        <v>4320</v>
      </c>
      <c r="G67" s="40">
        <f>F67*21%</f>
        <v>907.19999999999993</v>
      </c>
      <c r="H67" s="41">
        <v>43556</v>
      </c>
      <c r="I67" s="39">
        <v>4320</v>
      </c>
      <c r="J67" s="40">
        <f>I67*21%</f>
        <v>907.19999999999993</v>
      </c>
      <c r="K67" s="31" t="s">
        <v>177</v>
      </c>
      <c r="L67" s="31" t="s">
        <v>177</v>
      </c>
      <c r="M67" s="39" t="s">
        <v>215</v>
      </c>
      <c r="N67" s="38" t="s">
        <v>214</v>
      </c>
      <c r="O67" s="31" t="s">
        <v>175</v>
      </c>
      <c r="P67" s="37"/>
      <c r="Q67" s="31">
        <v>2019</v>
      </c>
      <c r="R67" s="31">
        <v>2</v>
      </c>
    </row>
    <row r="68" spans="1:18" ht="15.75" x14ac:dyDescent="0.25">
      <c r="A68" s="25" t="s">
        <v>31</v>
      </c>
      <c r="B68" s="33"/>
      <c r="C68" s="25" t="s">
        <v>32</v>
      </c>
      <c r="D68" s="27" t="s">
        <v>213</v>
      </c>
      <c r="E68" s="36">
        <v>12</v>
      </c>
      <c r="F68" s="39">
        <v>924.31</v>
      </c>
      <c r="G68" s="40">
        <f>F68*21%</f>
        <v>194.10509999999999</v>
      </c>
      <c r="H68" s="41">
        <v>43560</v>
      </c>
      <c r="I68" s="39">
        <v>924.31</v>
      </c>
      <c r="J68" s="40">
        <f>I68*21%</f>
        <v>194.10509999999999</v>
      </c>
      <c r="K68" s="31" t="s">
        <v>177</v>
      </c>
      <c r="L68" s="31" t="s">
        <v>177</v>
      </c>
      <c r="M68" s="39" t="s">
        <v>212</v>
      </c>
      <c r="N68" s="38" t="s">
        <v>211</v>
      </c>
      <c r="O68" s="31" t="s">
        <v>175</v>
      </c>
      <c r="P68" s="37"/>
      <c r="Q68" s="31">
        <v>2019</v>
      </c>
      <c r="R68" s="31">
        <v>2</v>
      </c>
    </row>
    <row r="69" spans="1:18" ht="110.25" x14ac:dyDescent="0.25">
      <c r="A69" s="15" t="s">
        <v>10</v>
      </c>
      <c r="B69" s="15" t="s">
        <v>21</v>
      </c>
      <c r="C69" s="15" t="s">
        <v>10</v>
      </c>
      <c r="D69" s="15" t="s">
        <v>7</v>
      </c>
      <c r="E69" s="15" t="s">
        <v>30</v>
      </c>
      <c r="F69" s="16" t="s">
        <v>8</v>
      </c>
      <c r="G69" s="16" t="s">
        <v>8</v>
      </c>
      <c r="H69" s="16" t="s">
        <v>18</v>
      </c>
      <c r="I69" s="16" t="s">
        <v>8</v>
      </c>
      <c r="J69" s="16" t="s">
        <v>8</v>
      </c>
      <c r="K69" s="16" t="s">
        <v>28</v>
      </c>
      <c r="L69" s="16" t="s">
        <v>16</v>
      </c>
      <c r="M69" s="15" t="s">
        <v>7</v>
      </c>
      <c r="N69" s="15" t="s">
        <v>6</v>
      </c>
      <c r="O69" s="15" t="s">
        <v>26</v>
      </c>
      <c r="P69" s="16" t="s">
        <v>11</v>
      </c>
      <c r="Q69" s="15" t="s">
        <v>3</v>
      </c>
      <c r="R69" s="15" t="s">
        <v>5</v>
      </c>
    </row>
  </sheetData>
  <autoFilter ref="M1:M68" xr:uid="{00000000-0009-0000-0000-000001000000}">
    <sortState xmlns:xlrd2="http://schemas.microsoft.com/office/spreadsheetml/2017/richdata2" ref="A2:R69">
      <sortCondition ref="M1:M69"/>
    </sortState>
  </autoFilter>
  <printOptions horizontalCentered="1"/>
  <pageMargins left="3.937007874015748E-2" right="3.937007874015748E-2" top="0.94488188976377963" bottom="0.74803149606299213" header="0.31496062992125984" footer="0.31496062992125984"/>
  <pageSetup paperSize="8" scale="70" orientation="landscape" r:id="rId1"/>
  <headerFooter>
    <oddHeader>&amp;C&amp;"Arial,Negrita"&amp;14&amp;K03+000CONTRATOS MENORES - AÑO 2019 
ÓRGANO DE CONTRATACIÓN: SOGEPIMA&amp;KFF0000 &amp;R&amp;G</oddHead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80"/>
  <sheetViews>
    <sheetView view="pageLayout" topLeftCell="A73" zoomScale="70" zoomScaleNormal="82" zoomScalePageLayoutView="70" workbookViewId="0">
      <selection activeCell="B78" sqref="B78"/>
    </sheetView>
  </sheetViews>
  <sheetFormatPr baseColWidth="10" defaultRowHeight="15" x14ac:dyDescent="0.25"/>
  <cols>
    <col min="1" max="1" width="15" style="6" customWidth="1"/>
    <col min="2" max="2" width="13.85546875" style="6" bestFit="1" customWidth="1"/>
    <col min="3" max="3" width="15.28515625" style="6" customWidth="1"/>
    <col min="4" max="4" width="36.42578125" style="6" customWidth="1"/>
    <col min="5" max="5" width="16.7109375" style="6" customWidth="1"/>
    <col min="6" max="6" width="15.28515625" style="6" customWidth="1"/>
    <col min="7" max="7" width="12.42578125" style="6" customWidth="1"/>
    <col min="8" max="8" width="13" style="6" customWidth="1"/>
    <col min="9" max="10" width="12.28515625" style="6" customWidth="1"/>
    <col min="11" max="11" width="14.85546875" style="6" customWidth="1"/>
    <col min="12" max="12" width="10.42578125" style="6" customWidth="1"/>
    <col min="13" max="13" width="22.5703125" style="6" customWidth="1"/>
    <col min="14" max="14" width="13.28515625" style="6" customWidth="1"/>
    <col min="15" max="15" width="12.7109375" style="24" customWidth="1"/>
    <col min="16" max="16" width="13.5703125" style="24" customWidth="1"/>
    <col min="17" max="17" width="11.42578125" style="6" customWidth="1"/>
    <col min="18" max="18" width="14.140625" style="14" customWidth="1"/>
    <col min="19" max="16384" width="11.42578125" style="6"/>
  </cols>
  <sheetData>
    <row r="1" spans="1:18" s="12" customFormat="1" ht="45" x14ac:dyDescent="0.25">
      <c r="A1" s="11" t="s">
        <v>19</v>
      </c>
      <c r="B1" s="11" t="s">
        <v>20</v>
      </c>
      <c r="C1" s="11" t="s">
        <v>9</v>
      </c>
      <c r="D1" s="11" t="s">
        <v>0</v>
      </c>
      <c r="E1" s="11" t="s">
        <v>22</v>
      </c>
      <c r="F1" s="11" t="s">
        <v>25</v>
      </c>
      <c r="G1" s="11" t="s">
        <v>13</v>
      </c>
      <c r="H1" s="11" t="s">
        <v>14</v>
      </c>
      <c r="I1" s="11" t="s">
        <v>23</v>
      </c>
      <c r="J1" s="11" t="s">
        <v>24</v>
      </c>
      <c r="K1" s="11" t="s">
        <v>27</v>
      </c>
      <c r="L1" s="11" t="s">
        <v>15</v>
      </c>
      <c r="M1" s="11" t="s">
        <v>4</v>
      </c>
      <c r="N1" s="11" t="s">
        <v>29</v>
      </c>
      <c r="O1" s="11" t="s">
        <v>17</v>
      </c>
      <c r="P1" s="11" t="s">
        <v>12</v>
      </c>
      <c r="Q1" s="11" t="s">
        <v>1</v>
      </c>
      <c r="R1" s="11" t="s">
        <v>2</v>
      </c>
    </row>
    <row r="2" spans="1:18" ht="75" x14ac:dyDescent="0.25">
      <c r="A2" s="25" t="s">
        <v>31</v>
      </c>
      <c r="B2" s="33"/>
      <c r="C2" s="25" t="s">
        <v>32</v>
      </c>
      <c r="D2" s="27" t="s">
        <v>449</v>
      </c>
      <c r="E2" s="25" t="s">
        <v>119</v>
      </c>
      <c r="F2" s="42">
        <v>799</v>
      </c>
      <c r="G2" s="42">
        <f t="shared" ref="G2:G41" si="0">F2*21%</f>
        <v>167.79</v>
      </c>
      <c r="H2" s="44" t="s">
        <v>385</v>
      </c>
      <c r="I2" s="42">
        <v>799</v>
      </c>
      <c r="J2" s="42">
        <f t="shared" ref="J2:J41" si="1">I2*21%</f>
        <v>167.79</v>
      </c>
      <c r="K2" s="31" t="s">
        <v>177</v>
      </c>
      <c r="L2" s="31" t="s">
        <v>316</v>
      </c>
      <c r="M2" s="27" t="s">
        <v>448</v>
      </c>
      <c r="N2" s="57" t="s">
        <v>447</v>
      </c>
      <c r="O2" s="31" t="s">
        <v>175</v>
      </c>
      <c r="P2" s="17"/>
      <c r="Q2" s="31">
        <v>2019</v>
      </c>
      <c r="R2" s="31">
        <v>3</v>
      </c>
    </row>
    <row r="3" spans="1:18" ht="45" x14ac:dyDescent="0.25">
      <c r="A3" s="25" t="s">
        <v>31</v>
      </c>
      <c r="B3" s="33"/>
      <c r="C3" s="25" t="s">
        <v>32</v>
      </c>
      <c r="D3" s="27" t="s">
        <v>446</v>
      </c>
      <c r="E3" s="25" t="s">
        <v>119</v>
      </c>
      <c r="F3" s="42">
        <v>180</v>
      </c>
      <c r="G3" s="42">
        <f t="shared" si="0"/>
        <v>37.799999999999997</v>
      </c>
      <c r="H3" s="44" t="s">
        <v>339</v>
      </c>
      <c r="I3" s="42">
        <v>180</v>
      </c>
      <c r="J3" s="42">
        <f t="shared" si="1"/>
        <v>37.799999999999997</v>
      </c>
      <c r="K3" s="31" t="s">
        <v>177</v>
      </c>
      <c r="L3" s="31" t="s">
        <v>177</v>
      </c>
      <c r="M3" s="27" t="s">
        <v>120</v>
      </c>
      <c r="N3" s="57" t="s">
        <v>445</v>
      </c>
      <c r="O3" s="31" t="s">
        <v>175</v>
      </c>
      <c r="P3" s="18"/>
      <c r="Q3" s="31">
        <v>2019</v>
      </c>
      <c r="R3" s="31">
        <v>3</v>
      </c>
    </row>
    <row r="4" spans="1:18" ht="75" x14ac:dyDescent="0.25">
      <c r="A4" s="25" t="s">
        <v>31</v>
      </c>
      <c r="B4" s="33"/>
      <c r="C4" s="25" t="s">
        <v>32</v>
      </c>
      <c r="D4" s="50" t="s">
        <v>317</v>
      </c>
      <c r="E4" s="25" t="s">
        <v>119</v>
      </c>
      <c r="F4" s="42">
        <v>865</v>
      </c>
      <c r="G4" s="42">
        <f t="shared" si="0"/>
        <v>181.65</v>
      </c>
      <c r="H4" s="51">
        <v>43718</v>
      </c>
      <c r="I4" s="42">
        <v>865</v>
      </c>
      <c r="J4" s="42">
        <f t="shared" si="1"/>
        <v>181.65</v>
      </c>
      <c r="K4" s="31" t="s">
        <v>177</v>
      </c>
      <c r="L4" s="31" t="s">
        <v>316</v>
      </c>
      <c r="M4" s="50" t="s">
        <v>315</v>
      </c>
      <c r="N4" s="30" t="s">
        <v>314</v>
      </c>
      <c r="O4" s="31" t="s">
        <v>175</v>
      </c>
      <c r="P4" s="46"/>
      <c r="Q4" s="31">
        <v>2019</v>
      </c>
      <c r="R4" s="31">
        <v>3</v>
      </c>
    </row>
    <row r="5" spans="1:18" ht="60" x14ac:dyDescent="0.25">
      <c r="A5" s="25" t="s">
        <v>31</v>
      </c>
      <c r="B5" s="33"/>
      <c r="C5" s="25" t="s">
        <v>32</v>
      </c>
      <c r="D5" s="27" t="s">
        <v>444</v>
      </c>
      <c r="E5" s="25" t="s">
        <v>119</v>
      </c>
      <c r="F5" s="42">
        <v>374.98</v>
      </c>
      <c r="G5" s="42">
        <f t="shared" si="0"/>
        <v>78.745800000000003</v>
      </c>
      <c r="H5" s="44" t="s">
        <v>443</v>
      </c>
      <c r="I5" s="42">
        <v>374.98</v>
      </c>
      <c r="J5" s="42">
        <f t="shared" si="1"/>
        <v>78.745800000000003</v>
      </c>
      <c r="K5" s="31" t="s">
        <v>177</v>
      </c>
      <c r="L5" s="31" t="s">
        <v>177</v>
      </c>
      <c r="M5" s="27" t="s">
        <v>442</v>
      </c>
      <c r="N5" s="57" t="s">
        <v>441</v>
      </c>
      <c r="O5" s="31" t="s">
        <v>175</v>
      </c>
      <c r="P5" s="18"/>
      <c r="Q5" s="31">
        <v>2019</v>
      </c>
      <c r="R5" s="31">
        <v>3</v>
      </c>
    </row>
    <row r="6" spans="1:18" ht="30" x14ac:dyDescent="0.25">
      <c r="A6" s="25" t="s">
        <v>31</v>
      </c>
      <c r="B6" s="33"/>
      <c r="C6" s="25" t="s">
        <v>32</v>
      </c>
      <c r="D6" s="27" t="s">
        <v>334</v>
      </c>
      <c r="E6" s="25" t="s">
        <v>119</v>
      </c>
      <c r="F6" s="42">
        <v>450</v>
      </c>
      <c r="G6" s="42">
        <f t="shared" si="0"/>
        <v>94.5</v>
      </c>
      <c r="H6" s="53">
        <v>43644</v>
      </c>
      <c r="I6" s="42">
        <v>450</v>
      </c>
      <c r="J6" s="42">
        <f t="shared" si="1"/>
        <v>94.5</v>
      </c>
      <c r="K6" s="31" t="s">
        <v>177</v>
      </c>
      <c r="L6" s="31" t="s">
        <v>177</v>
      </c>
      <c r="M6" s="27" t="s">
        <v>333</v>
      </c>
      <c r="N6" s="30" t="s">
        <v>194</v>
      </c>
      <c r="O6" s="31" t="s">
        <v>175</v>
      </c>
      <c r="P6" s="46"/>
      <c r="Q6" s="31">
        <v>2019</v>
      </c>
      <c r="R6" s="31">
        <v>3</v>
      </c>
    </row>
    <row r="7" spans="1:18" ht="60" x14ac:dyDescent="0.25">
      <c r="A7" s="25" t="s">
        <v>31</v>
      </c>
      <c r="B7" s="33"/>
      <c r="C7" s="25" t="s">
        <v>32</v>
      </c>
      <c r="D7" s="27" t="s">
        <v>440</v>
      </c>
      <c r="E7" s="25" t="s">
        <v>119</v>
      </c>
      <c r="F7" s="42">
        <v>944</v>
      </c>
      <c r="G7" s="42">
        <f t="shared" si="0"/>
        <v>198.23999999999998</v>
      </c>
      <c r="H7" s="44" t="s">
        <v>439</v>
      </c>
      <c r="I7" s="42">
        <v>944</v>
      </c>
      <c r="J7" s="42">
        <f t="shared" si="1"/>
        <v>198.23999999999998</v>
      </c>
      <c r="K7" s="31" t="s">
        <v>177</v>
      </c>
      <c r="L7" s="31" t="s">
        <v>177</v>
      </c>
      <c r="M7" s="27" t="s">
        <v>438</v>
      </c>
      <c r="N7" s="57" t="s">
        <v>437</v>
      </c>
      <c r="O7" s="31" t="s">
        <v>175</v>
      </c>
      <c r="P7" s="18"/>
      <c r="Q7" s="31">
        <v>2019</v>
      </c>
      <c r="R7" s="31">
        <v>3</v>
      </c>
    </row>
    <row r="8" spans="1:18" ht="15.75" x14ac:dyDescent="0.25">
      <c r="A8" s="25" t="s">
        <v>31</v>
      </c>
      <c r="B8" s="33"/>
      <c r="C8" s="25" t="s">
        <v>32</v>
      </c>
      <c r="D8" s="27" t="s">
        <v>332</v>
      </c>
      <c r="E8" s="25" t="s">
        <v>119</v>
      </c>
      <c r="F8" s="42">
        <v>66.12</v>
      </c>
      <c r="G8" s="42">
        <f t="shared" si="0"/>
        <v>13.885200000000001</v>
      </c>
      <c r="H8" s="54">
        <v>43662</v>
      </c>
      <c r="I8" s="42">
        <v>66.12</v>
      </c>
      <c r="J8" s="42">
        <f t="shared" si="1"/>
        <v>13.885200000000001</v>
      </c>
      <c r="K8" s="31" t="s">
        <v>177</v>
      </c>
      <c r="L8" s="31" t="s">
        <v>177</v>
      </c>
      <c r="M8" s="27" t="s">
        <v>126</v>
      </c>
      <c r="N8" s="30" t="s">
        <v>331</v>
      </c>
      <c r="O8" s="31" t="s">
        <v>175</v>
      </c>
      <c r="P8" s="46"/>
      <c r="Q8" s="31">
        <v>2019</v>
      </c>
      <c r="R8" s="31">
        <v>3</v>
      </c>
    </row>
    <row r="9" spans="1:18" ht="165" x14ac:dyDescent="0.25">
      <c r="A9" s="25" t="s">
        <v>31</v>
      </c>
      <c r="B9" s="33"/>
      <c r="C9" s="25" t="s">
        <v>32</v>
      </c>
      <c r="D9" s="27" t="s">
        <v>436</v>
      </c>
      <c r="E9" s="25" t="s">
        <v>119</v>
      </c>
      <c r="F9" s="42">
        <v>203.5</v>
      </c>
      <c r="G9" s="42">
        <f t="shared" si="0"/>
        <v>42.734999999999999</v>
      </c>
      <c r="H9" s="44" t="s">
        <v>435</v>
      </c>
      <c r="I9" s="42">
        <v>203.5</v>
      </c>
      <c r="J9" s="42">
        <f t="shared" si="1"/>
        <v>42.734999999999999</v>
      </c>
      <c r="K9" s="31" t="s">
        <v>177</v>
      </c>
      <c r="L9" s="31" t="s">
        <v>177</v>
      </c>
      <c r="M9" s="27" t="s">
        <v>434</v>
      </c>
      <c r="N9" s="57" t="s">
        <v>433</v>
      </c>
      <c r="O9" s="31" t="s">
        <v>175</v>
      </c>
      <c r="P9" s="18"/>
      <c r="Q9" s="31">
        <v>2019</v>
      </c>
      <c r="R9" s="31">
        <v>3</v>
      </c>
    </row>
    <row r="10" spans="1:18" ht="15.75" x14ac:dyDescent="0.25">
      <c r="A10" s="25" t="s">
        <v>31</v>
      </c>
      <c r="B10" s="33"/>
      <c r="C10" s="25" t="s">
        <v>32</v>
      </c>
      <c r="D10" s="27" t="s">
        <v>320</v>
      </c>
      <c r="E10" s="25" t="s">
        <v>119</v>
      </c>
      <c r="F10" s="42">
        <v>60.74</v>
      </c>
      <c r="G10" s="42">
        <f t="shared" si="0"/>
        <v>12.7554</v>
      </c>
      <c r="H10" s="51">
        <v>43721</v>
      </c>
      <c r="I10" s="42">
        <v>60.74</v>
      </c>
      <c r="J10" s="42">
        <f t="shared" si="1"/>
        <v>12.7554</v>
      </c>
      <c r="K10" s="31" t="s">
        <v>177</v>
      </c>
      <c r="L10" s="31" t="s">
        <v>177</v>
      </c>
      <c r="M10" s="27" t="s">
        <v>319</v>
      </c>
      <c r="N10" s="30" t="s">
        <v>318</v>
      </c>
      <c r="O10" s="31" t="s">
        <v>175</v>
      </c>
      <c r="P10" s="46"/>
      <c r="Q10" s="31">
        <v>2019</v>
      </c>
      <c r="R10" s="31">
        <v>3</v>
      </c>
    </row>
    <row r="11" spans="1:18" ht="45" x14ac:dyDescent="0.25">
      <c r="A11" s="25" t="s">
        <v>31</v>
      </c>
      <c r="B11" s="33"/>
      <c r="C11" s="25" t="s">
        <v>32</v>
      </c>
      <c r="D11" s="27" t="s">
        <v>432</v>
      </c>
      <c r="E11" s="25" t="s">
        <v>119</v>
      </c>
      <c r="F11" s="42">
        <v>994.7</v>
      </c>
      <c r="G11" s="42">
        <f t="shared" si="0"/>
        <v>208.887</v>
      </c>
      <c r="H11" s="44" t="s">
        <v>371</v>
      </c>
      <c r="I11" s="42">
        <v>994.7</v>
      </c>
      <c r="J11" s="42">
        <f t="shared" si="1"/>
        <v>208.887</v>
      </c>
      <c r="K11" s="31" t="s">
        <v>177</v>
      </c>
      <c r="L11" s="31" t="s">
        <v>177</v>
      </c>
      <c r="M11" s="27" t="s">
        <v>144</v>
      </c>
      <c r="N11" s="57" t="s">
        <v>430</v>
      </c>
      <c r="O11" s="31" t="s">
        <v>175</v>
      </c>
      <c r="P11" s="18"/>
      <c r="Q11" s="31">
        <v>2019</v>
      </c>
      <c r="R11" s="31">
        <v>3</v>
      </c>
    </row>
    <row r="12" spans="1:18" ht="45" x14ac:dyDescent="0.25">
      <c r="A12" s="25" t="s">
        <v>31</v>
      </c>
      <c r="B12" s="34"/>
      <c r="C12" s="25" t="s">
        <v>32</v>
      </c>
      <c r="D12" s="27" t="s">
        <v>431</v>
      </c>
      <c r="E12" s="25" t="s">
        <v>119</v>
      </c>
      <c r="F12" s="42">
        <v>167</v>
      </c>
      <c r="G12" s="42">
        <f t="shared" si="0"/>
        <v>35.07</v>
      </c>
      <c r="H12" s="44" t="s">
        <v>342</v>
      </c>
      <c r="I12" s="42">
        <v>167</v>
      </c>
      <c r="J12" s="42">
        <f t="shared" si="1"/>
        <v>35.07</v>
      </c>
      <c r="K12" s="31" t="s">
        <v>177</v>
      </c>
      <c r="L12" s="31" t="s">
        <v>177</v>
      </c>
      <c r="M12" s="27" t="s">
        <v>144</v>
      </c>
      <c r="N12" s="57" t="s">
        <v>430</v>
      </c>
      <c r="O12" s="31" t="s">
        <v>175</v>
      </c>
      <c r="P12" s="18"/>
      <c r="Q12" s="31">
        <v>2019</v>
      </c>
      <c r="R12" s="31">
        <v>3</v>
      </c>
    </row>
    <row r="13" spans="1:18" ht="45" x14ac:dyDescent="0.25">
      <c r="A13" s="25" t="s">
        <v>31</v>
      </c>
      <c r="B13" s="34"/>
      <c r="C13" s="25" t="s">
        <v>32</v>
      </c>
      <c r="D13" s="58" t="s">
        <v>426</v>
      </c>
      <c r="E13" s="25" t="s">
        <v>119</v>
      </c>
      <c r="F13" s="42">
        <v>485</v>
      </c>
      <c r="G13" s="42">
        <f t="shared" si="0"/>
        <v>101.85</v>
      </c>
      <c r="H13" s="44" t="s">
        <v>385</v>
      </c>
      <c r="I13" s="42">
        <v>485</v>
      </c>
      <c r="J13" s="42">
        <f t="shared" si="1"/>
        <v>101.85</v>
      </c>
      <c r="K13" s="31" t="s">
        <v>177</v>
      </c>
      <c r="L13" s="31" t="s">
        <v>177</v>
      </c>
      <c r="M13" s="27" t="s">
        <v>425</v>
      </c>
      <c r="N13" s="57" t="s">
        <v>424</v>
      </c>
      <c r="O13" s="31" t="s">
        <v>175</v>
      </c>
      <c r="P13" s="18"/>
      <c r="Q13" s="31">
        <v>2019</v>
      </c>
      <c r="R13" s="31">
        <v>3</v>
      </c>
    </row>
    <row r="14" spans="1:18" ht="180" x14ac:dyDescent="0.25">
      <c r="A14" s="25" t="s">
        <v>31</v>
      </c>
      <c r="B14" s="34"/>
      <c r="C14" s="25" t="s">
        <v>32</v>
      </c>
      <c r="D14" s="27" t="s">
        <v>429</v>
      </c>
      <c r="E14" s="25" t="s">
        <v>119</v>
      </c>
      <c r="F14" s="42">
        <v>250</v>
      </c>
      <c r="G14" s="42">
        <f t="shared" si="0"/>
        <v>52.5</v>
      </c>
      <c r="H14" s="44" t="s">
        <v>428</v>
      </c>
      <c r="I14" s="42">
        <v>250</v>
      </c>
      <c r="J14" s="42">
        <f t="shared" si="1"/>
        <v>52.5</v>
      </c>
      <c r="K14" s="31" t="s">
        <v>177</v>
      </c>
      <c r="L14" s="31" t="s">
        <v>177</v>
      </c>
      <c r="M14" s="27" t="s">
        <v>421</v>
      </c>
      <c r="N14" s="57" t="s">
        <v>306</v>
      </c>
      <c r="O14" s="31" t="s">
        <v>175</v>
      </c>
      <c r="P14" s="18"/>
      <c r="Q14" s="31">
        <v>2019</v>
      </c>
      <c r="R14" s="31">
        <v>3</v>
      </c>
    </row>
    <row r="15" spans="1:18" ht="45" x14ac:dyDescent="0.25">
      <c r="A15" s="25" t="s">
        <v>31</v>
      </c>
      <c r="B15" s="34"/>
      <c r="C15" s="25" t="s">
        <v>32</v>
      </c>
      <c r="D15" s="58" t="s">
        <v>427</v>
      </c>
      <c r="E15" s="25" t="s">
        <v>119</v>
      </c>
      <c r="F15" s="42">
        <v>815</v>
      </c>
      <c r="G15" s="42">
        <f t="shared" si="0"/>
        <v>171.15</v>
      </c>
      <c r="H15" s="43">
        <v>43648</v>
      </c>
      <c r="I15" s="42">
        <v>815</v>
      </c>
      <c r="J15" s="42">
        <f t="shared" si="1"/>
        <v>171.15</v>
      </c>
      <c r="K15" s="31" t="s">
        <v>177</v>
      </c>
      <c r="L15" s="31" t="s">
        <v>177</v>
      </c>
      <c r="M15" s="27" t="s">
        <v>421</v>
      </c>
      <c r="N15" s="57" t="s">
        <v>306</v>
      </c>
      <c r="O15" s="31" t="s">
        <v>175</v>
      </c>
      <c r="P15" s="18"/>
      <c r="Q15" s="31">
        <v>2019</v>
      </c>
      <c r="R15" s="31">
        <v>3</v>
      </c>
    </row>
    <row r="16" spans="1:18" ht="75" x14ac:dyDescent="0.25">
      <c r="A16" s="25" t="s">
        <v>31</v>
      </c>
      <c r="B16" s="33"/>
      <c r="C16" s="25" t="s">
        <v>32</v>
      </c>
      <c r="D16" s="27" t="s">
        <v>423</v>
      </c>
      <c r="E16" s="25" t="s">
        <v>119</v>
      </c>
      <c r="F16" s="42">
        <v>800</v>
      </c>
      <c r="G16" s="42">
        <f t="shared" si="0"/>
        <v>168</v>
      </c>
      <c r="H16" s="44" t="s">
        <v>422</v>
      </c>
      <c r="I16" s="42">
        <v>800</v>
      </c>
      <c r="J16" s="42">
        <f t="shared" si="1"/>
        <v>168</v>
      </c>
      <c r="K16" s="31" t="s">
        <v>177</v>
      </c>
      <c r="L16" s="31" t="s">
        <v>177</v>
      </c>
      <c r="M16" s="27" t="s">
        <v>421</v>
      </c>
      <c r="N16" s="57" t="s">
        <v>306</v>
      </c>
      <c r="O16" s="31" t="s">
        <v>175</v>
      </c>
      <c r="P16" s="18"/>
      <c r="Q16" s="31">
        <v>2019</v>
      </c>
      <c r="R16" s="31">
        <v>3</v>
      </c>
    </row>
    <row r="17" spans="1:18" ht="30" x14ac:dyDescent="0.25">
      <c r="A17" s="25" t="s">
        <v>31</v>
      </c>
      <c r="B17" s="33"/>
      <c r="C17" s="25" t="s">
        <v>32</v>
      </c>
      <c r="D17" s="27" t="s">
        <v>420</v>
      </c>
      <c r="E17" s="25" t="s">
        <v>119</v>
      </c>
      <c r="F17" s="42">
        <v>180</v>
      </c>
      <c r="G17" s="42">
        <f t="shared" si="0"/>
        <v>37.799999999999997</v>
      </c>
      <c r="H17" s="44" t="s">
        <v>339</v>
      </c>
      <c r="I17" s="42">
        <v>180</v>
      </c>
      <c r="J17" s="42">
        <f t="shared" si="1"/>
        <v>37.799999999999997</v>
      </c>
      <c r="K17" s="31" t="s">
        <v>177</v>
      </c>
      <c r="L17" s="31" t="s">
        <v>177</v>
      </c>
      <c r="M17" s="27" t="s">
        <v>419</v>
      </c>
      <c r="N17" s="57" t="s">
        <v>418</v>
      </c>
      <c r="O17" s="31" t="s">
        <v>175</v>
      </c>
      <c r="P17" s="18"/>
      <c r="Q17" s="31">
        <v>2019</v>
      </c>
      <c r="R17" s="31">
        <v>3</v>
      </c>
    </row>
    <row r="18" spans="1:18" ht="60" x14ac:dyDescent="0.25">
      <c r="A18" s="25" t="s">
        <v>31</v>
      </c>
      <c r="B18" s="33"/>
      <c r="C18" s="25" t="s">
        <v>32</v>
      </c>
      <c r="D18" s="27" t="s">
        <v>417</v>
      </c>
      <c r="E18" s="25" t="s">
        <v>119</v>
      </c>
      <c r="F18" s="42">
        <v>103.25</v>
      </c>
      <c r="G18" s="42">
        <f t="shared" si="0"/>
        <v>21.682499999999997</v>
      </c>
      <c r="H18" s="44" t="s">
        <v>361</v>
      </c>
      <c r="I18" s="42">
        <v>103.25</v>
      </c>
      <c r="J18" s="42">
        <f t="shared" si="1"/>
        <v>21.682499999999997</v>
      </c>
      <c r="K18" s="31" t="s">
        <v>177</v>
      </c>
      <c r="L18" s="31" t="s">
        <v>177</v>
      </c>
      <c r="M18" s="27" t="s">
        <v>135</v>
      </c>
      <c r="N18" s="57" t="s">
        <v>164</v>
      </c>
      <c r="O18" s="31" t="s">
        <v>175</v>
      </c>
      <c r="P18" s="18"/>
      <c r="Q18" s="31">
        <v>2019</v>
      </c>
      <c r="R18" s="31">
        <v>3</v>
      </c>
    </row>
    <row r="19" spans="1:18" ht="60" x14ac:dyDescent="0.25">
      <c r="A19" s="25" t="s">
        <v>31</v>
      </c>
      <c r="B19" s="33"/>
      <c r="C19" s="25" t="s">
        <v>32</v>
      </c>
      <c r="D19" s="27" t="s">
        <v>416</v>
      </c>
      <c r="E19" s="25" t="s">
        <v>119</v>
      </c>
      <c r="F19" s="42">
        <v>376.97</v>
      </c>
      <c r="G19" s="42">
        <f t="shared" si="0"/>
        <v>79.163700000000006</v>
      </c>
      <c r="H19" s="44" t="s">
        <v>415</v>
      </c>
      <c r="I19" s="42">
        <v>376.97</v>
      </c>
      <c r="J19" s="42">
        <f t="shared" si="1"/>
        <v>79.163700000000006</v>
      </c>
      <c r="K19" s="31" t="s">
        <v>177</v>
      </c>
      <c r="L19" s="31" t="s">
        <v>177</v>
      </c>
      <c r="M19" s="27" t="s">
        <v>135</v>
      </c>
      <c r="N19" s="57" t="s">
        <v>164</v>
      </c>
      <c r="O19" s="31" t="s">
        <v>175</v>
      </c>
      <c r="P19" s="18"/>
      <c r="Q19" s="31">
        <v>2019</v>
      </c>
      <c r="R19" s="31">
        <v>3</v>
      </c>
    </row>
    <row r="20" spans="1:18" ht="30" x14ac:dyDescent="0.25">
      <c r="A20" s="25" t="s">
        <v>31</v>
      </c>
      <c r="B20" s="33"/>
      <c r="C20" s="25" t="s">
        <v>32</v>
      </c>
      <c r="D20" s="55" t="s">
        <v>336</v>
      </c>
      <c r="E20" s="25" t="s">
        <v>119</v>
      </c>
      <c r="F20" s="42">
        <v>121.51</v>
      </c>
      <c r="G20" s="42">
        <f t="shared" si="0"/>
        <v>25.517099999999999</v>
      </c>
      <c r="H20" s="53">
        <v>43675</v>
      </c>
      <c r="I20" s="42">
        <v>121.51</v>
      </c>
      <c r="J20" s="42">
        <f t="shared" si="1"/>
        <v>25.517099999999999</v>
      </c>
      <c r="K20" s="31" t="s">
        <v>177</v>
      </c>
      <c r="L20" s="31" t="s">
        <v>177</v>
      </c>
      <c r="M20" s="27" t="s">
        <v>233</v>
      </c>
      <c r="N20" s="30" t="s">
        <v>335</v>
      </c>
      <c r="O20" s="31" t="s">
        <v>175</v>
      </c>
      <c r="P20" s="46"/>
      <c r="Q20" s="31">
        <v>2019</v>
      </c>
      <c r="R20" s="31">
        <v>3</v>
      </c>
    </row>
    <row r="21" spans="1:18" ht="60" x14ac:dyDescent="0.25">
      <c r="A21" s="25" t="s">
        <v>31</v>
      </c>
      <c r="B21" s="33"/>
      <c r="C21" s="25" t="s">
        <v>32</v>
      </c>
      <c r="D21" s="27" t="s">
        <v>413</v>
      </c>
      <c r="E21" s="25" t="s">
        <v>119</v>
      </c>
      <c r="F21" s="42">
        <v>115.49</v>
      </c>
      <c r="G21" s="42">
        <f t="shared" si="0"/>
        <v>24.252899999999997</v>
      </c>
      <c r="H21" s="44" t="s">
        <v>414</v>
      </c>
      <c r="I21" s="42">
        <v>115.49</v>
      </c>
      <c r="J21" s="42">
        <f t="shared" si="1"/>
        <v>24.252899999999997</v>
      </c>
      <c r="K21" s="31" t="s">
        <v>177</v>
      </c>
      <c r="L21" s="31" t="s">
        <v>177</v>
      </c>
      <c r="M21" s="27" t="s">
        <v>295</v>
      </c>
      <c r="N21" s="57" t="s">
        <v>294</v>
      </c>
      <c r="O21" s="31" t="s">
        <v>175</v>
      </c>
      <c r="P21" s="18"/>
      <c r="Q21" s="31">
        <v>2019</v>
      </c>
      <c r="R21" s="31">
        <v>3</v>
      </c>
    </row>
    <row r="22" spans="1:18" ht="60" x14ac:dyDescent="0.25">
      <c r="A22" s="25" t="s">
        <v>31</v>
      </c>
      <c r="B22" s="33"/>
      <c r="C22" s="25" t="s">
        <v>32</v>
      </c>
      <c r="D22" s="27" t="s">
        <v>413</v>
      </c>
      <c r="E22" s="25" t="s">
        <v>119</v>
      </c>
      <c r="F22" s="42">
        <v>608.20000000000005</v>
      </c>
      <c r="G22" s="42">
        <f t="shared" si="0"/>
        <v>127.72200000000001</v>
      </c>
      <c r="H22" s="44" t="s">
        <v>371</v>
      </c>
      <c r="I22" s="42">
        <v>608.20000000000005</v>
      </c>
      <c r="J22" s="42">
        <f t="shared" si="1"/>
        <v>127.72200000000001</v>
      </c>
      <c r="K22" s="31" t="s">
        <v>177</v>
      </c>
      <c r="L22" s="31" t="s">
        <v>177</v>
      </c>
      <c r="M22" s="27" t="s">
        <v>295</v>
      </c>
      <c r="N22" s="57" t="s">
        <v>294</v>
      </c>
      <c r="O22" s="31" t="s">
        <v>175</v>
      </c>
      <c r="P22" s="18"/>
      <c r="Q22" s="31">
        <v>2019</v>
      </c>
      <c r="R22" s="31">
        <v>3</v>
      </c>
    </row>
    <row r="23" spans="1:18" ht="45" x14ac:dyDescent="0.25">
      <c r="A23" s="25" t="s">
        <v>31</v>
      </c>
      <c r="B23" s="33"/>
      <c r="C23" s="25" t="s">
        <v>32</v>
      </c>
      <c r="D23" s="27" t="s">
        <v>412</v>
      </c>
      <c r="E23" s="25" t="s">
        <v>119</v>
      </c>
      <c r="F23" s="42">
        <v>229.68</v>
      </c>
      <c r="G23" s="42">
        <f t="shared" si="0"/>
        <v>48.232799999999997</v>
      </c>
      <c r="H23" s="44" t="s">
        <v>369</v>
      </c>
      <c r="I23" s="42">
        <v>229.68</v>
      </c>
      <c r="J23" s="42">
        <f t="shared" si="1"/>
        <v>48.232799999999997</v>
      </c>
      <c r="K23" s="31" t="s">
        <v>177</v>
      </c>
      <c r="L23" s="31" t="s">
        <v>177</v>
      </c>
      <c r="M23" s="27" t="s">
        <v>295</v>
      </c>
      <c r="N23" s="57" t="s">
        <v>294</v>
      </c>
      <c r="O23" s="31" t="s">
        <v>175</v>
      </c>
      <c r="P23" s="18"/>
      <c r="Q23" s="31">
        <v>2019</v>
      </c>
      <c r="R23" s="31">
        <v>3</v>
      </c>
    </row>
    <row r="24" spans="1:18" ht="45" x14ac:dyDescent="0.25">
      <c r="A24" s="25" t="s">
        <v>31</v>
      </c>
      <c r="B24" s="33"/>
      <c r="C24" s="25" t="s">
        <v>32</v>
      </c>
      <c r="D24" s="55" t="s">
        <v>411</v>
      </c>
      <c r="E24" s="25" t="s">
        <v>119</v>
      </c>
      <c r="F24" s="42">
        <v>700</v>
      </c>
      <c r="G24" s="42">
        <f t="shared" si="0"/>
        <v>147</v>
      </c>
      <c r="H24" s="44" t="s">
        <v>410</v>
      </c>
      <c r="I24" s="42">
        <v>700</v>
      </c>
      <c r="J24" s="42">
        <f t="shared" si="1"/>
        <v>147</v>
      </c>
      <c r="K24" s="31" t="s">
        <v>177</v>
      </c>
      <c r="L24" s="31" t="s">
        <v>177</v>
      </c>
      <c r="M24" s="27" t="s">
        <v>128</v>
      </c>
      <c r="N24" s="57" t="s">
        <v>406</v>
      </c>
      <c r="O24" s="31" t="s">
        <v>175</v>
      </c>
      <c r="P24" s="18"/>
      <c r="Q24" s="31">
        <v>2019</v>
      </c>
      <c r="R24" s="31">
        <v>3</v>
      </c>
    </row>
    <row r="25" spans="1:18" ht="75" x14ac:dyDescent="0.25">
      <c r="A25" s="25" t="s">
        <v>31</v>
      </c>
      <c r="B25" s="33"/>
      <c r="C25" s="25" t="s">
        <v>32</v>
      </c>
      <c r="D25" s="27" t="s">
        <v>409</v>
      </c>
      <c r="E25" s="25" t="s">
        <v>119</v>
      </c>
      <c r="F25" s="42">
        <v>260</v>
      </c>
      <c r="G25" s="42">
        <f t="shared" si="0"/>
        <v>54.6</v>
      </c>
      <c r="H25" s="44" t="s">
        <v>408</v>
      </c>
      <c r="I25" s="42">
        <v>260</v>
      </c>
      <c r="J25" s="42">
        <f t="shared" si="1"/>
        <v>54.6</v>
      </c>
      <c r="K25" s="31" t="s">
        <v>177</v>
      </c>
      <c r="L25" s="31" t="s">
        <v>177</v>
      </c>
      <c r="M25" s="27" t="s">
        <v>128</v>
      </c>
      <c r="N25" s="57" t="s">
        <v>406</v>
      </c>
      <c r="O25" s="31" t="s">
        <v>175</v>
      </c>
      <c r="P25" s="18"/>
      <c r="Q25" s="31">
        <v>2019</v>
      </c>
      <c r="R25" s="31">
        <v>3</v>
      </c>
    </row>
    <row r="26" spans="1:18" ht="75" x14ac:dyDescent="0.25">
      <c r="A26" s="25" t="s">
        <v>31</v>
      </c>
      <c r="B26" s="33"/>
      <c r="C26" s="25" t="s">
        <v>32</v>
      </c>
      <c r="D26" s="27" t="s">
        <v>407</v>
      </c>
      <c r="E26" s="25" t="s">
        <v>119</v>
      </c>
      <c r="F26" s="42">
        <v>1100</v>
      </c>
      <c r="G26" s="42">
        <f t="shared" si="0"/>
        <v>231</v>
      </c>
      <c r="H26" s="44" t="s">
        <v>371</v>
      </c>
      <c r="I26" s="42">
        <v>1100</v>
      </c>
      <c r="J26" s="42">
        <f t="shared" si="1"/>
        <v>231</v>
      </c>
      <c r="K26" s="31" t="s">
        <v>177</v>
      </c>
      <c r="L26" s="31" t="s">
        <v>177</v>
      </c>
      <c r="M26" s="27" t="s">
        <v>128</v>
      </c>
      <c r="N26" s="57" t="s">
        <v>406</v>
      </c>
      <c r="O26" s="31" t="s">
        <v>175</v>
      </c>
      <c r="P26" s="18"/>
      <c r="Q26" s="31">
        <v>2019</v>
      </c>
      <c r="R26" s="31">
        <v>3</v>
      </c>
    </row>
    <row r="27" spans="1:18" ht="90" x14ac:dyDescent="0.25">
      <c r="A27" s="25" t="s">
        <v>31</v>
      </c>
      <c r="B27" s="33"/>
      <c r="C27" s="25" t="s">
        <v>32</v>
      </c>
      <c r="D27" s="59" t="s">
        <v>405</v>
      </c>
      <c r="E27" s="25" t="s">
        <v>119</v>
      </c>
      <c r="F27" s="42">
        <v>1790</v>
      </c>
      <c r="G27" s="42">
        <f t="shared" si="0"/>
        <v>375.9</v>
      </c>
      <c r="H27" s="43">
        <v>43672</v>
      </c>
      <c r="I27" s="42">
        <v>1790</v>
      </c>
      <c r="J27" s="42">
        <f t="shared" si="1"/>
        <v>375.9</v>
      </c>
      <c r="K27" s="31" t="s">
        <v>177</v>
      </c>
      <c r="L27" s="31" t="s">
        <v>177</v>
      </c>
      <c r="M27" s="27" t="s">
        <v>128</v>
      </c>
      <c r="N27" s="57" t="s">
        <v>404</v>
      </c>
      <c r="O27" s="31" t="s">
        <v>175</v>
      </c>
      <c r="P27" s="19"/>
      <c r="Q27" s="31">
        <v>2019</v>
      </c>
      <c r="R27" s="31">
        <v>3</v>
      </c>
    </row>
    <row r="28" spans="1:18" ht="45" x14ac:dyDescent="0.25">
      <c r="A28" s="25" t="s">
        <v>31</v>
      </c>
      <c r="B28" s="33"/>
      <c r="C28" s="25" t="s">
        <v>32</v>
      </c>
      <c r="D28" s="27" t="s">
        <v>403</v>
      </c>
      <c r="E28" s="25" t="s">
        <v>119</v>
      </c>
      <c r="F28" s="42">
        <v>930</v>
      </c>
      <c r="G28" s="42">
        <f t="shared" si="0"/>
        <v>195.29999999999998</v>
      </c>
      <c r="H28" s="44" t="s">
        <v>402</v>
      </c>
      <c r="I28" s="42">
        <v>930</v>
      </c>
      <c r="J28" s="42">
        <f t="shared" si="1"/>
        <v>195.29999999999998</v>
      </c>
      <c r="K28" s="31" t="s">
        <v>177</v>
      </c>
      <c r="L28" s="31" t="s">
        <v>177</v>
      </c>
      <c r="M28" s="27" t="s">
        <v>136</v>
      </c>
      <c r="N28" s="57" t="s">
        <v>284</v>
      </c>
      <c r="O28" s="31" t="s">
        <v>175</v>
      </c>
      <c r="P28" s="18"/>
      <c r="Q28" s="31">
        <v>2019</v>
      </c>
      <c r="R28" s="31">
        <v>3</v>
      </c>
    </row>
    <row r="29" spans="1:18" ht="45" x14ac:dyDescent="0.25">
      <c r="A29" s="25" t="s">
        <v>31</v>
      </c>
      <c r="B29" s="33"/>
      <c r="C29" s="25" t="s">
        <v>32</v>
      </c>
      <c r="D29" s="27" t="s">
        <v>401</v>
      </c>
      <c r="E29" s="25" t="s">
        <v>119</v>
      </c>
      <c r="F29" s="42">
        <v>85</v>
      </c>
      <c r="G29" s="42">
        <f t="shared" si="0"/>
        <v>17.849999999999998</v>
      </c>
      <c r="H29" s="43">
        <v>43725</v>
      </c>
      <c r="I29" s="42">
        <v>85</v>
      </c>
      <c r="J29" s="42">
        <f t="shared" si="1"/>
        <v>17.849999999999998</v>
      </c>
      <c r="K29" s="31" t="s">
        <v>177</v>
      </c>
      <c r="L29" s="31" t="s">
        <v>177</v>
      </c>
      <c r="M29" s="27" t="s">
        <v>136</v>
      </c>
      <c r="N29" s="57" t="s">
        <v>284</v>
      </c>
      <c r="O29" s="31" t="s">
        <v>175</v>
      </c>
      <c r="P29" s="18"/>
      <c r="Q29" s="31">
        <v>2019</v>
      </c>
      <c r="R29" s="31">
        <v>3</v>
      </c>
    </row>
    <row r="30" spans="1:18" ht="15.75" x14ac:dyDescent="0.25">
      <c r="A30" s="25" t="s">
        <v>31</v>
      </c>
      <c r="B30" s="33"/>
      <c r="C30" s="25" t="s">
        <v>32</v>
      </c>
      <c r="D30" s="27" t="s">
        <v>35</v>
      </c>
      <c r="E30" s="25" t="s">
        <v>119</v>
      </c>
      <c r="F30" s="42">
        <v>5.57</v>
      </c>
      <c r="G30" s="42">
        <f t="shared" si="0"/>
        <v>1.1697</v>
      </c>
      <c r="H30" s="54">
        <v>43677</v>
      </c>
      <c r="I30" s="42">
        <v>5.57</v>
      </c>
      <c r="J30" s="42">
        <f t="shared" si="1"/>
        <v>1.1697</v>
      </c>
      <c r="K30" s="31" t="s">
        <v>177</v>
      </c>
      <c r="L30" s="31" t="s">
        <v>177</v>
      </c>
      <c r="M30" s="27" t="s">
        <v>123</v>
      </c>
      <c r="N30" s="30" t="s">
        <v>149</v>
      </c>
      <c r="O30" s="31" t="s">
        <v>175</v>
      </c>
      <c r="P30" s="37"/>
      <c r="Q30" s="31">
        <v>2019</v>
      </c>
      <c r="R30" s="31">
        <v>3</v>
      </c>
    </row>
    <row r="31" spans="1:18" ht="15.75" x14ac:dyDescent="0.25">
      <c r="A31" s="25" t="s">
        <v>31</v>
      </c>
      <c r="B31" s="33"/>
      <c r="C31" s="25" t="s">
        <v>32</v>
      </c>
      <c r="D31" s="27" t="s">
        <v>35</v>
      </c>
      <c r="E31" s="25" t="s">
        <v>119</v>
      </c>
      <c r="F31" s="42">
        <v>5.52</v>
      </c>
      <c r="G31" s="42">
        <f t="shared" si="0"/>
        <v>1.1591999999999998</v>
      </c>
      <c r="H31" s="54">
        <v>43738</v>
      </c>
      <c r="I31" s="42">
        <v>5.52</v>
      </c>
      <c r="J31" s="42">
        <f t="shared" si="1"/>
        <v>1.1591999999999998</v>
      </c>
      <c r="K31" s="31" t="s">
        <v>177</v>
      </c>
      <c r="L31" s="31" t="s">
        <v>177</v>
      </c>
      <c r="M31" s="27" t="s">
        <v>123</v>
      </c>
      <c r="N31" s="30" t="s">
        <v>150</v>
      </c>
      <c r="O31" s="31" t="s">
        <v>175</v>
      </c>
      <c r="P31" s="37"/>
      <c r="Q31" s="31">
        <v>2019</v>
      </c>
      <c r="R31" s="31">
        <v>3</v>
      </c>
    </row>
    <row r="32" spans="1:18" ht="75" x14ac:dyDescent="0.25">
      <c r="A32" s="25" t="s">
        <v>31</v>
      </c>
      <c r="B32" s="33"/>
      <c r="C32" s="25" t="s">
        <v>32</v>
      </c>
      <c r="D32" s="27" t="s">
        <v>400</v>
      </c>
      <c r="E32" s="25" t="s">
        <v>119</v>
      </c>
      <c r="F32" s="42">
        <v>1120</v>
      </c>
      <c r="G32" s="42">
        <f t="shared" si="0"/>
        <v>235.2</v>
      </c>
      <c r="H32" s="44" t="s">
        <v>399</v>
      </c>
      <c r="I32" s="42">
        <v>1120</v>
      </c>
      <c r="J32" s="42">
        <f t="shared" si="1"/>
        <v>235.2</v>
      </c>
      <c r="K32" s="31" t="s">
        <v>177</v>
      </c>
      <c r="L32" s="31" t="s">
        <v>177</v>
      </c>
      <c r="M32" s="27" t="s">
        <v>129</v>
      </c>
      <c r="N32" s="57" t="s">
        <v>157</v>
      </c>
      <c r="O32" s="31" t="s">
        <v>175</v>
      </c>
      <c r="P32" s="18"/>
      <c r="Q32" s="31">
        <v>2019</v>
      </c>
      <c r="R32" s="31">
        <v>3</v>
      </c>
    </row>
    <row r="33" spans="1:18" ht="45" x14ac:dyDescent="0.25">
      <c r="A33" s="25" t="s">
        <v>31</v>
      </c>
      <c r="B33" s="33"/>
      <c r="C33" s="25" t="s">
        <v>32</v>
      </c>
      <c r="D33" s="27" t="s">
        <v>398</v>
      </c>
      <c r="E33" s="25" t="s">
        <v>119</v>
      </c>
      <c r="F33" s="42">
        <v>490</v>
      </c>
      <c r="G33" s="42">
        <f t="shared" si="0"/>
        <v>102.89999999999999</v>
      </c>
      <c r="H33" s="44" t="s">
        <v>397</v>
      </c>
      <c r="I33" s="42">
        <v>490</v>
      </c>
      <c r="J33" s="42">
        <f t="shared" si="1"/>
        <v>102.89999999999999</v>
      </c>
      <c r="K33" s="31" t="s">
        <v>177</v>
      </c>
      <c r="L33" s="31" t="s">
        <v>177</v>
      </c>
      <c r="M33" s="27" t="s">
        <v>129</v>
      </c>
      <c r="N33" s="57" t="s">
        <v>157</v>
      </c>
      <c r="O33" s="31" t="s">
        <v>175</v>
      </c>
      <c r="P33" s="18"/>
      <c r="Q33" s="31">
        <v>2019</v>
      </c>
      <c r="R33" s="31">
        <v>3</v>
      </c>
    </row>
    <row r="34" spans="1:18" ht="60" x14ac:dyDescent="0.25">
      <c r="A34" s="25" t="s">
        <v>31</v>
      </c>
      <c r="B34" s="33"/>
      <c r="C34" s="25" t="s">
        <v>32</v>
      </c>
      <c r="D34" s="27" t="s">
        <v>396</v>
      </c>
      <c r="E34" s="25" t="s">
        <v>119</v>
      </c>
      <c r="F34" s="42">
        <v>140</v>
      </c>
      <c r="G34" s="42">
        <f t="shared" si="0"/>
        <v>29.4</v>
      </c>
      <c r="H34" s="43">
        <v>43690</v>
      </c>
      <c r="I34" s="42">
        <v>140</v>
      </c>
      <c r="J34" s="42">
        <f t="shared" si="1"/>
        <v>29.4</v>
      </c>
      <c r="K34" s="31" t="s">
        <v>177</v>
      </c>
      <c r="L34" s="31" t="s">
        <v>177</v>
      </c>
      <c r="M34" s="27" t="s">
        <v>129</v>
      </c>
      <c r="N34" s="57" t="s">
        <v>157</v>
      </c>
      <c r="O34" s="31" t="s">
        <v>175</v>
      </c>
      <c r="P34" s="18"/>
      <c r="Q34" s="31">
        <v>2019</v>
      </c>
      <c r="R34" s="31">
        <v>3</v>
      </c>
    </row>
    <row r="35" spans="1:18" ht="45" x14ac:dyDescent="0.25">
      <c r="A35" s="25" t="s">
        <v>31</v>
      </c>
      <c r="B35" s="33"/>
      <c r="C35" s="25" t="s">
        <v>32</v>
      </c>
      <c r="D35" s="27" t="s">
        <v>395</v>
      </c>
      <c r="E35" s="25" t="s">
        <v>119</v>
      </c>
      <c r="F35" s="42">
        <v>250</v>
      </c>
      <c r="G35" s="42">
        <f t="shared" si="0"/>
        <v>52.5</v>
      </c>
      <c r="H35" s="43">
        <v>43654</v>
      </c>
      <c r="I35" s="42">
        <v>250</v>
      </c>
      <c r="J35" s="42">
        <f t="shared" si="1"/>
        <v>52.5</v>
      </c>
      <c r="K35" s="31" t="s">
        <v>177</v>
      </c>
      <c r="L35" s="31" t="s">
        <v>177</v>
      </c>
      <c r="M35" s="27" t="s">
        <v>129</v>
      </c>
      <c r="N35" s="57" t="s">
        <v>157</v>
      </c>
      <c r="O35" s="31" t="s">
        <v>175</v>
      </c>
      <c r="P35" s="18"/>
      <c r="Q35" s="31">
        <v>2019</v>
      </c>
      <c r="R35" s="31">
        <v>3</v>
      </c>
    </row>
    <row r="36" spans="1:18" ht="105" x14ac:dyDescent="0.25">
      <c r="A36" s="25" t="s">
        <v>31</v>
      </c>
      <c r="B36" s="33"/>
      <c r="C36" s="25" t="s">
        <v>32</v>
      </c>
      <c r="D36" s="27" t="s">
        <v>394</v>
      </c>
      <c r="E36" s="25" t="s">
        <v>119</v>
      </c>
      <c r="F36" s="42">
        <v>490</v>
      </c>
      <c r="G36" s="42">
        <f t="shared" si="0"/>
        <v>102.89999999999999</v>
      </c>
      <c r="H36" s="43">
        <v>43663</v>
      </c>
      <c r="I36" s="42">
        <v>490</v>
      </c>
      <c r="J36" s="42">
        <f t="shared" si="1"/>
        <v>102.89999999999999</v>
      </c>
      <c r="K36" s="31" t="s">
        <v>177</v>
      </c>
      <c r="L36" s="31" t="s">
        <v>177</v>
      </c>
      <c r="M36" s="27" t="s">
        <v>129</v>
      </c>
      <c r="N36" s="57" t="s">
        <v>157</v>
      </c>
      <c r="O36" s="31" t="s">
        <v>175</v>
      </c>
      <c r="P36" s="18"/>
      <c r="Q36" s="31">
        <v>2019</v>
      </c>
      <c r="R36" s="31">
        <v>3</v>
      </c>
    </row>
    <row r="37" spans="1:18" ht="30" x14ac:dyDescent="0.25">
      <c r="A37" s="25" t="s">
        <v>31</v>
      </c>
      <c r="B37" s="33"/>
      <c r="C37" s="25" t="s">
        <v>32</v>
      </c>
      <c r="D37" s="27" t="s">
        <v>393</v>
      </c>
      <c r="E37" s="25" t="s">
        <v>119</v>
      </c>
      <c r="F37" s="42">
        <v>300</v>
      </c>
      <c r="G37" s="42">
        <f t="shared" si="0"/>
        <v>63</v>
      </c>
      <c r="H37" s="43">
        <v>43624</v>
      </c>
      <c r="I37" s="42">
        <v>300</v>
      </c>
      <c r="J37" s="42">
        <f t="shared" si="1"/>
        <v>63</v>
      </c>
      <c r="K37" s="31" t="s">
        <v>177</v>
      </c>
      <c r="L37" s="31" t="s">
        <v>177</v>
      </c>
      <c r="M37" s="27" t="s">
        <v>129</v>
      </c>
      <c r="N37" s="57" t="s">
        <v>157</v>
      </c>
      <c r="O37" s="31" t="s">
        <v>175</v>
      </c>
      <c r="P37" s="18"/>
      <c r="Q37" s="31">
        <v>2019</v>
      </c>
      <c r="R37" s="31">
        <v>3</v>
      </c>
    </row>
    <row r="38" spans="1:18" ht="60" x14ac:dyDescent="0.25">
      <c r="A38" s="25" t="s">
        <v>31</v>
      </c>
      <c r="B38" s="33"/>
      <c r="C38" s="25" t="s">
        <v>32</v>
      </c>
      <c r="D38" s="58" t="s">
        <v>392</v>
      </c>
      <c r="E38" s="25" t="s">
        <v>119</v>
      </c>
      <c r="F38" s="42">
        <v>141</v>
      </c>
      <c r="G38" s="42">
        <f t="shared" si="0"/>
        <v>29.61</v>
      </c>
      <c r="H38" s="44" t="s">
        <v>391</v>
      </c>
      <c r="I38" s="42">
        <v>141</v>
      </c>
      <c r="J38" s="42">
        <f t="shared" si="1"/>
        <v>29.61</v>
      </c>
      <c r="K38" s="31" t="s">
        <v>177</v>
      </c>
      <c r="L38" s="31" t="s">
        <v>177</v>
      </c>
      <c r="M38" s="27" t="s">
        <v>390</v>
      </c>
      <c r="N38" s="57" t="s">
        <v>389</v>
      </c>
      <c r="O38" s="31" t="s">
        <v>175</v>
      </c>
      <c r="P38" s="18"/>
      <c r="Q38" s="31">
        <v>2019</v>
      </c>
      <c r="R38" s="31">
        <v>3</v>
      </c>
    </row>
    <row r="39" spans="1:18" ht="45" x14ac:dyDescent="0.25">
      <c r="A39" s="25" t="s">
        <v>31</v>
      </c>
      <c r="B39" s="33"/>
      <c r="C39" s="25" t="s">
        <v>32</v>
      </c>
      <c r="D39" s="55" t="s">
        <v>388</v>
      </c>
      <c r="E39" s="25" t="s">
        <v>119</v>
      </c>
      <c r="F39" s="42">
        <v>95</v>
      </c>
      <c r="G39" s="42">
        <f t="shared" si="0"/>
        <v>19.95</v>
      </c>
      <c r="H39" s="44" t="s">
        <v>342</v>
      </c>
      <c r="I39" s="42">
        <v>95</v>
      </c>
      <c r="J39" s="42">
        <f t="shared" si="1"/>
        <v>19.95</v>
      </c>
      <c r="K39" s="31" t="s">
        <v>177</v>
      </c>
      <c r="L39" s="31" t="s">
        <v>177</v>
      </c>
      <c r="M39" s="27" t="s">
        <v>322</v>
      </c>
      <c r="N39" s="57" t="s">
        <v>321</v>
      </c>
      <c r="O39" s="31" t="s">
        <v>175</v>
      </c>
      <c r="P39" s="18"/>
      <c r="Q39" s="31">
        <v>2019</v>
      </c>
      <c r="R39" s="31">
        <v>3</v>
      </c>
    </row>
    <row r="40" spans="1:18" ht="45" x14ac:dyDescent="0.25">
      <c r="A40" s="25" t="s">
        <v>31</v>
      </c>
      <c r="B40" s="33"/>
      <c r="C40" s="25" t="s">
        <v>32</v>
      </c>
      <c r="D40" s="27" t="s">
        <v>376</v>
      </c>
      <c r="E40" s="25" t="s">
        <v>119</v>
      </c>
      <c r="F40" s="42">
        <v>35</v>
      </c>
      <c r="G40" s="42">
        <f t="shared" si="0"/>
        <v>7.35</v>
      </c>
      <c r="H40" s="44" t="s">
        <v>375</v>
      </c>
      <c r="I40" s="42">
        <v>35</v>
      </c>
      <c r="J40" s="42">
        <f t="shared" si="1"/>
        <v>7.35</v>
      </c>
      <c r="K40" s="31" t="s">
        <v>177</v>
      </c>
      <c r="L40" s="31" t="s">
        <v>177</v>
      </c>
      <c r="M40" s="27" t="s">
        <v>322</v>
      </c>
      <c r="N40" s="57" t="s">
        <v>321</v>
      </c>
      <c r="O40" s="31" t="s">
        <v>175</v>
      </c>
      <c r="P40" s="18"/>
      <c r="Q40" s="31">
        <v>2019</v>
      </c>
      <c r="R40" s="31">
        <v>3</v>
      </c>
    </row>
    <row r="41" spans="1:18" ht="15.75" x14ac:dyDescent="0.25">
      <c r="A41" s="25" t="s">
        <v>31</v>
      </c>
      <c r="B41" s="33"/>
      <c r="C41" s="25" t="s">
        <v>32</v>
      </c>
      <c r="D41" s="27" t="s">
        <v>323</v>
      </c>
      <c r="E41" s="25" t="s">
        <v>119</v>
      </c>
      <c r="F41" s="42">
        <v>1768</v>
      </c>
      <c r="G41" s="42">
        <f t="shared" si="0"/>
        <v>371.28</v>
      </c>
      <c r="H41" s="52">
        <v>43682</v>
      </c>
      <c r="I41" s="42">
        <v>1768</v>
      </c>
      <c r="J41" s="42">
        <f t="shared" si="1"/>
        <v>371.28</v>
      </c>
      <c r="K41" s="31" t="s">
        <v>177</v>
      </c>
      <c r="L41" s="31" t="s">
        <v>177</v>
      </c>
      <c r="M41" s="27" t="s">
        <v>322</v>
      </c>
      <c r="N41" s="30" t="s">
        <v>321</v>
      </c>
      <c r="O41" s="31" t="s">
        <v>175</v>
      </c>
      <c r="P41" s="46"/>
      <c r="Q41" s="31">
        <v>2019</v>
      </c>
      <c r="R41" s="31">
        <v>3</v>
      </c>
    </row>
    <row r="42" spans="1:18" ht="30" x14ac:dyDescent="0.25">
      <c r="A42" s="25" t="s">
        <v>31</v>
      </c>
      <c r="B42" s="33"/>
      <c r="C42" s="25" t="s">
        <v>32</v>
      </c>
      <c r="D42" s="27" t="s">
        <v>326</v>
      </c>
      <c r="E42" s="25" t="s">
        <v>119</v>
      </c>
      <c r="F42" s="42">
        <v>20.99</v>
      </c>
      <c r="G42" s="42">
        <v>0</v>
      </c>
      <c r="H42" s="53">
        <v>43677</v>
      </c>
      <c r="I42" s="42">
        <v>20.99</v>
      </c>
      <c r="J42" s="42">
        <v>0</v>
      </c>
      <c r="K42" s="31" t="s">
        <v>177</v>
      </c>
      <c r="L42" s="31" t="s">
        <v>177</v>
      </c>
      <c r="M42" s="27" t="s">
        <v>325</v>
      </c>
      <c r="N42" s="30" t="s">
        <v>324</v>
      </c>
      <c r="O42" s="31" t="s">
        <v>175</v>
      </c>
      <c r="P42" s="46"/>
      <c r="Q42" s="31">
        <v>2019</v>
      </c>
      <c r="R42" s="31">
        <v>3</v>
      </c>
    </row>
    <row r="43" spans="1:18" ht="30" x14ac:dyDescent="0.25">
      <c r="A43" s="25" t="s">
        <v>31</v>
      </c>
      <c r="B43" s="33"/>
      <c r="C43" s="25" t="s">
        <v>32</v>
      </c>
      <c r="D43" s="27" t="s">
        <v>326</v>
      </c>
      <c r="E43" s="25" t="s">
        <v>119</v>
      </c>
      <c r="F43" s="42">
        <v>107.73</v>
      </c>
      <c r="G43" s="42">
        <v>0</v>
      </c>
      <c r="H43" s="51">
        <v>43677</v>
      </c>
      <c r="I43" s="42">
        <v>107.73</v>
      </c>
      <c r="J43" s="42">
        <v>0</v>
      </c>
      <c r="K43" s="31" t="s">
        <v>177</v>
      </c>
      <c r="L43" s="31" t="s">
        <v>177</v>
      </c>
      <c r="M43" s="27" t="s">
        <v>325</v>
      </c>
      <c r="N43" s="30" t="s">
        <v>324</v>
      </c>
      <c r="O43" s="31" t="s">
        <v>175</v>
      </c>
      <c r="P43" s="46"/>
      <c r="Q43" s="31">
        <v>2019</v>
      </c>
      <c r="R43" s="31">
        <v>3</v>
      </c>
    </row>
    <row r="44" spans="1:18" ht="45" x14ac:dyDescent="0.25">
      <c r="A44" s="25" t="s">
        <v>31</v>
      </c>
      <c r="B44" s="33"/>
      <c r="C44" s="25" t="s">
        <v>32</v>
      </c>
      <c r="D44" s="27" t="s">
        <v>387</v>
      </c>
      <c r="E44" s="25" t="s">
        <v>119</v>
      </c>
      <c r="F44" s="42">
        <v>370</v>
      </c>
      <c r="G44" s="42">
        <f>F44*21%</f>
        <v>77.7</v>
      </c>
      <c r="H44" s="44" t="s">
        <v>385</v>
      </c>
      <c r="I44" s="42">
        <v>370</v>
      </c>
      <c r="J44" s="42">
        <f>I44*21%</f>
        <v>77.7</v>
      </c>
      <c r="K44" s="31" t="s">
        <v>177</v>
      </c>
      <c r="L44" s="31" t="s">
        <v>177</v>
      </c>
      <c r="M44" s="27" t="s">
        <v>137</v>
      </c>
      <c r="N44" s="57" t="s">
        <v>165</v>
      </c>
      <c r="O44" s="31" t="s">
        <v>175</v>
      </c>
      <c r="P44" s="18"/>
      <c r="Q44" s="31">
        <v>2019</v>
      </c>
      <c r="R44" s="31">
        <v>3</v>
      </c>
    </row>
    <row r="45" spans="1:18" ht="45" x14ac:dyDescent="0.25">
      <c r="A45" s="25" t="s">
        <v>31</v>
      </c>
      <c r="B45" s="33"/>
      <c r="C45" s="25" t="s">
        <v>32</v>
      </c>
      <c r="D45" s="55" t="s">
        <v>386</v>
      </c>
      <c r="E45" s="25" t="s">
        <v>119</v>
      </c>
      <c r="F45" s="42">
        <v>165</v>
      </c>
      <c r="G45" s="42">
        <f>F45*21%</f>
        <v>34.65</v>
      </c>
      <c r="H45" s="44" t="s">
        <v>385</v>
      </c>
      <c r="I45" s="42">
        <v>165</v>
      </c>
      <c r="J45" s="42">
        <f>I45*21%</f>
        <v>34.65</v>
      </c>
      <c r="K45" s="31" t="s">
        <v>177</v>
      </c>
      <c r="L45" s="31" t="s">
        <v>177</v>
      </c>
      <c r="M45" s="27" t="s">
        <v>137</v>
      </c>
      <c r="N45" s="57" t="s">
        <v>165</v>
      </c>
      <c r="O45" s="31" t="s">
        <v>175</v>
      </c>
      <c r="P45" s="18"/>
      <c r="Q45" s="31">
        <v>2019</v>
      </c>
      <c r="R45" s="31">
        <v>3</v>
      </c>
    </row>
    <row r="46" spans="1:18" ht="75" x14ac:dyDescent="0.25">
      <c r="A46" s="25" t="s">
        <v>31</v>
      </c>
      <c r="B46" s="33"/>
      <c r="C46" s="25" t="s">
        <v>32</v>
      </c>
      <c r="D46" s="27" t="s">
        <v>384</v>
      </c>
      <c r="E46" s="25" t="s">
        <v>119</v>
      </c>
      <c r="F46" s="42">
        <v>189.6</v>
      </c>
      <c r="G46" s="42">
        <f>F46*21%</f>
        <v>39.815999999999995</v>
      </c>
      <c r="H46" s="44" t="s">
        <v>383</v>
      </c>
      <c r="I46" s="42">
        <v>189.6</v>
      </c>
      <c r="J46" s="42">
        <f>I46*21%</f>
        <v>39.815999999999995</v>
      </c>
      <c r="K46" s="31" t="s">
        <v>177</v>
      </c>
      <c r="L46" s="31" t="s">
        <v>177</v>
      </c>
      <c r="M46" s="27" t="s">
        <v>137</v>
      </c>
      <c r="N46" s="57" t="s">
        <v>165</v>
      </c>
      <c r="O46" s="31" t="s">
        <v>175</v>
      </c>
      <c r="P46" s="18"/>
      <c r="Q46" s="31">
        <v>2019</v>
      </c>
      <c r="R46" s="31">
        <v>3</v>
      </c>
    </row>
    <row r="47" spans="1:18" ht="60" x14ac:dyDescent="0.25">
      <c r="A47" s="25" t="s">
        <v>31</v>
      </c>
      <c r="B47" s="33"/>
      <c r="C47" s="25" t="s">
        <v>32</v>
      </c>
      <c r="D47" s="27" t="s">
        <v>382</v>
      </c>
      <c r="E47" s="25" t="s">
        <v>119</v>
      </c>
      <c r="F47" s="42">
        <v>533.12</v>
      </c>
      <c r="G47" s="42">
        <f>F47*21%</f>
        <v>111.95519999999999</v>
      </c>
      <c r="H47" s="43">
        <v>43703</v>
      </c>
      <c r="I47" s="42">
        <v>533.12</v>
      </c>
      <c r="J47" s="42">
        <f>I47*21%</f>
        <v>111.95519999999999</v>
      </c>
      <c r="K47" s="31" t="s">
        <v>177</v>
      </c>
      <c r="L47" s="31" t="s">
        <v>177</v>
      </c>
      <c r="M47" s="27" t="s">
        <v>137</v>
      </c>
      <c r="N47" s="57" t="s">
        <v>166</v>
      </c>
      <c r="O47" s="31" t="s">
        <v>175</v>
      </c>
      <c r="P47" s="18"/>
      <c r="Q47" s="31">
        <v>2019</v>
      </c>
      <c r="R47" s="31">
        <v>3</v>
      </c>
    </row>
    <row r="48" spans="1:18" ht="15.75" x14ac:dyDescent="0.25">
      <c r="A48" s="25" t="s">
        <v>31</v>
      </c>
      <c r="B48" s="47"/>
      <c r="C48" s="25" t="s">
        <v>32</v>
      </c>
      <c r="D48" s="47" t="s">
        <v>313</v>
      </c>
      <c r="E48" s="36">
        <v>6</v>
      </c>
      <c r="F48" s="48">
        <v>9500</v>
      </c>
      <c r="G48" s="48">
        <v>1995</v>
      </c>
      <c r="H48" s="49">
        <v>43678</v>
      </c>
      <c r="I48" s="48">
        <v>9500</v>
      </c>
      <c r="J48" s="48">
        <v>1995</v>
      </c>
      <c r="K48" s="31" t="s">
        <v>177</v>
      </c>
      <c r="L48" s="31" t="s">
        <v>177</v>
      </c>
      <c r="M48" s="47" t="s">
        <v>312</v>
      </c>
      <c r="N48" s="47" t="s">
        <v>174</v>
      </c>
      <c r="O48" s="46" t="s">
        <v>175</v>
      </c>
      <c r="P48" s="46"/>
      <c r="Q48" s="31">
        <v>2019</v>
      </c>
      <c r="R48" s="37">
        <v>3</v>
      </c>
    </row>
    <row r="49" spans="1:18" ht="75" x14ac:dyDescent="0.25">
      <c r="A49" s="25" t="s">
        <v>31</v>
      </c>
      <c r="B49" s="33"/>
      <c r="C49" s="25" t="s">
        <v>32</v>
      </c>
      <c r="D49" s="27" t="s">
        <v>381</v>
      </c>
      <c r="E49" s="25" t="s">
        <v>119</v>
      </c>
      <c r="F49" s="42">
        <v>429</v>
      </c>
      <c r="G49" s="42">
        <f>F49*21%</f>
        <v>90.09</v>
      </c>
      <c r="H49" s="44" t="s">
        <v>380</v>
      </c>
      <c r="I49" s="42">
        <v>429</v>
      </c>
      <c r="J49" s="42">
        <f>I49*21%</f>
        <v>90.09</v>
      </c>
      <c r="K49" s="31" t="s">
        <v>177</v>
      </c>
      <c r="L49" s="31" t="s">
        <v>316</v>
      </c>
      <c r="M49" s="27" t="s">
        <v>138</v>
      </c>
      <c r="N49" s="57" t="s">
        <v>377</v>
      </c>
      <c r="O49" s="31" t="s">
        <v>175</v>
      </c>
      <c r="P49" s="18"/>
      <c r="Q49" s="31">
        <v>2019</v>
      </c>
      <c r="R49" s="31">
        <v>3</v>
      </c>
    </row>
    <row r="50" spans="1:18" ht="75" x14ac:dyDescent="0.25">
      <c r="A50" s="25" t="s">
        <v>31</v>
      </c>
      <c r="B50" s="33"/>
      <c r="C50" s="25" t="s">
        <v>32</v>
      </c>
      <c r="D50" s="27" t="s">
        <v>379</v>
      </c>
      <c r="E50" s="25" t="s">
        <v>119</v>
      </c>
      <c r="F50" s="42">
        <v>3861</v>
      </c>
      <c r="G50" s="42">
        <f>F50*21%</f>
        <v>810.81</v>
      </c>
      <c r="H50" s="44" t="s">
        <v>378</v>
      </c>
      <c r="I50" s="42">
        <v>3861</v>
      </c>
      <c r="J50" s="42">
        <f>I50*21%</f>
        <v>810.81</v>
      </c>
      <c r="K50" s="31" t="s">
        <v>177</v>
      </c>
      <c r="L50" s="31" t="s">
        <v>316</v>
      </c>
      <c r="M50" s="27" t="s">
        <v>138</v>
      </c>
      <c r="N50" s="57" t="s">
        <v>377</v>
      </c>
      <c r="O50" s="31" t="s">
        <v>175</v>
      </c>
      <c r="P50" s="18"/>
      <c r="Q50" s="31">
        <v>2019</v>
      </c>
      <c r="R50" s="31">
        <v>3</v>
      </c>
    </row>
    <row r="51" spans="1:18" ht="15.75" x14ac:dyDescent="0.25">
      <c r="A51" s="25" t="s">
        <v>31</v>
      </c>
      <c r="B51" s="33"/>
      <c r="C51" s="25" t="s">
        <v>32</v>
      </c>
      <c r="D51" s="27" t="s">
        <v>225</v>
      </c>
      <c r="E51" s="25" t="s">
        <v>119</v>
      </c>
      <c r="F51" s="42">
        <v>78.599999999999994</v>
      </c>
      <c r="G51" s="42">
        <f>F51*21%</f>
        <v>16.505999999999997</v>
      </c>
      <c r="H51" s="54">
        <v>43664</v>
      </c>
      <c r="I51" s="42">
        <v>78.599999999999994</v>
      </c>
      <c r="J51" s="42">
        <f>I51*21%</f>
        <v>16.505999999999997</v>
      </c>
      <c r="K51" s="31" t="s">
        <v>177</v>
      </c>
      <c r="L51" s="31" t="s">
        <v>177</v>
      </c>
      <c r="M51" s="27" t="s">
        <v>224</v>
      </c>
      <c r="N51" s="30" t="s">
        <v>327</v>
      </c>
      <c r="O51" s="31" t="s">
        <v>175</v>
      </c>
      <c r="P51" s="46"/>
      <c r="Q51" s="31">
        <v>2019</v>
      </c>
      <c r="R51" s="31">
        <v>3</v>
      </c>
    </row>
    <row r="52" spans="1:18" ht="45" x14ac:dyDescent="0.25">
      <c r="A52" s="25" t="s">
        <v>31</v>
      </c>
      <c r="B52" s="33"/>
      <c r="C52" s="25" t="s">
        <v>32</v>
      </c>
      <c r="D52" s="27" t="s">
        <v>374</v>
      </c>
      <c r="E52" s="25" t="s">
        <v>119</v>
      </c>
      <c r="F52" s="42">
        <v>69.66</v>
      </c>
      <c r="G52" s="42">
        <f>F52*0%</f>
        <v>0</v>
      </c>
      <c r="H52" s="44" t="s">
        <v>345</v>
      </c>
      <c r="I52" s="42">
        <v>69.66</v>
      </c>
      <c r="J52" s="42">
        <f>I52*0%</f>
        <v>0</v>
      </c>
      <c r="K52" s="31" t="s">
        <v>177</v>
      </c>
      <c r="L52" s="31" t="s">
        <v>177</v>
      </c>
      <c r="M52" s="27" t="s">
        <v>131</v>
      </c>
      <c r="N52" s="57" t="s">
        <v>159</v>
      </c>
      <c r="O52" s="31" t="s">
        <v>175</v>
      </c>
      <c r="P52" s="18"/>
      <c r="Q52" s="31">
        <v>2019</v>
      </c>
      <c r="R52" s="31">
        <v>3</v>
      </c>
    </row>
    <row r="53" spans="1:18" ht="30" x14ac:dyDescent="0.25">
      <c r="A53" s="25" t="s">
        <v>31</v>
      </c>
      <c r="B53" s="33"/>
      <c r="C53" s="25" t="s">
        <v>32</v>
      </c>
      <c r="D53" s="27" t="s">
        <v>373</v>
      </c>
      <c r="E53" s="25" t="s">
        <v>119</v>
      </c>
      <c r="F53" s="42">
        <v>135.29</v>
      </c>
      <c r="G53" s="42">
        <f>F53*0%</f>
        <v>0</v>
      </c>
      <c r="H53" s="44" t="s">
        <v>371</v>
      </c>
      <c r="I53" s="42">
        <v>135.29</v>
      </c>
      <c r="J53" s="42">
        <f>I53*0%</f>
        <v>0</v>
      </c>
      <c r="K53" s="31" t="s">
        <v>177</v>
      </c>
      <c r="L53" s="31" t="s">
        <v>177</v>
      </c>
      <c r="M53" s="27" t="s">
        <v>131</v>
      </c>
      <c r="N53" s="57" t="s">
        <v>159</v>
      </c>
      <c r="O53" s="31" t="s">
        <v>175</v>
      </c>
      <c r="P53" s="18"/>
      <c r="Q53" s="31">
        <v>2019</v>
      </c>
      <c r="R53" s="31">
        <v>3</v>
      </c>
    </row>
    <row r="54" spans="1:18" ht="45" x14ac:dyDescent="0.25">
      <c r="A54" s="25" t="s">
        <v>31</v>
      </c>
      <c r="B54" s="33"/>
      <c r="C54" s="25" t="s">
        <v>32</v>
      </c>
      <c r="D54" s="55" t="s">
        <v>372</v>
      </c>
      <c r="E54" s="25" t="s">
        <v>119</v>
      </c>
      <c r="F54" s="42">
        <v>49.84</v>
      </c>
      <c r="G54" s="42">
        <f>F54*0%</f>
        <v>0</v>
      </c>
      <c r="H54" s="44" t="s">
        <v>371</v>
      </c>
      <c r="I54" s="42">
        <v>49.84</v>
      </c>
      <c r="J54" s="42">
        <f>I54*0%</f>
        <v>0</v>
      </c>
      <c r="K54" s="31" t="s">
        <v>177</v>
      </c>
      <c r="L54" s="31" t="s">
        <v>177</v>
      </c>
      <c r="M54" s="27" t="s">
        <v>131</v>
      </c>
      <c r="N54" s="57" t="s">
        <v>159</v>
      </c>
      <c r="O54" s="31" t="s">
        <v>175</v>
      </c>
      <c r="P54" s="18"/>
      <c r="Q54" s="31">
        <v>2019</v>
      </c>
      <c r="R54" s="31">
        <v>3</v>
      </c>
    </row>
    <row r="55" spans="1:18" ht="30" x14ac:dyDescent="0.25">
      <c r="A55" s="25" t="s">
        <v>31</v>
      </c>
      <c r="B55" s="33"/>
      <c r="C55" s="25" t="s">
        <v>32</v>
      </c>
      <c r="D55" s="27" t="s">
        <v>370</v>
      </c>
      <c r="E55" s="25" t="s">
        <v>119</v>
      </c>
      <c r="F55" s="42">
        <v>79.430000000000007</v>
      </c>
      <c r="G55" s="42">
        <f>F55*0%</f>
        <v>0</v>
      </c>
      <c r="H55" s="44" t="s">
        <v>369</v>
      </c>
      <c r="I55" s="42">
        <v>79.430000000000007</v>
      </c>
      <c r="J55" s="42">
        <f>I55*0%</f>
        <v>0</v>
      </c>
      <c r="K55" s="31" t="s">
        <v>177</v>
      </c>
      <c r="L55" s="31" t="s">
        <v>177</v>
      </c>
      <c r="M55" s="27" t="s">
        <v>131</v>
      </c>
      <c r="N55" s="57" t="s">
        <v>159</v>
      </c>
      <c r="O55" s="31" t="s">
        <v>175</v>
      </c>
      <c r="P55" s="18"/>
      <c r="Q55" s="31">
        <v>2019</v>
      </c>
      <c r="R55" s="31">
        <v>3</v>
      </c>
    </row>
    <row r="56" spans="1:18" ht="30" x14ac:dyDescent="0.25">
      <c r="A56" s="25" t="s">
        <v>31</v>
      </c>
      <c r="B56" s="33"/>
      <c r="C56" s="25" t="s">
        <v>32</v>
      </c>
      <c r="D56" s="27" t="s">
        <v>368</v>
      </c>
      <c r="E56" s="25" t="s">
        <v>119</v>
      </c>
      <c r="F56" s="42">
        <v>1270.77</v>
      </c>
      <c r="G56" s="42">
        <f>F56*0%</f>
        <v>0</v>
      </c>
      <c r="H56" s="43">
        <v>43649</v>
      </c>
      <c r="I56" s="42">
        <v>1270.77</v>
      </c>
      <c r="J56" s="42">
        <f>I56*0%</f>
        <v>0</v>
      </c>
      <c r="K56" s="31" t="s">
        <v>177</v>
      </c>
      <c r="L56" s="31" t="s">
        <v>177</v>
      </c>
      <c r="M56" s="27" t="s">
        <v>131</v>
      </c>
      <c r="N56" s="57" t="s">
        <v>159</v>
      </c>
      <c r="O56" s="31" t="s">
        <v>175</v>
      </c>
      <c r="P56" s="20"/>
      <c r="Q56" s="31">
        <v>2019</v>
      </c>
      <c r="R56" s="31">
        <v>3</v>
      </c>
    </row>
    <row r="57" spans="1:18" ht="60" x14ac:dyDescent="0.25">
      <c r="A57" s="25" t="s">
        <v>31</v>
      </c>
      <c r="B57" s="33"/>
      <c r="C57" s="25" t="s">
        <v>32</v>
      </c>
      <c r="D57" s="55" t="s">
        <v>367</v>
      </c>
      <c r="E57" s="25" t="s">
        <v>119</v>
      </c>
      <c r="F57" s="42">
        <v>494</v>
      </c>
      <c r="G57" s="42">
        <f t="shared" ref="G57:G71" si="2">F57*21%</f>
        <v>103.74</v>
      </c>
      <c r="H57" s="44" t="s">
        <v>345</v>
      </c>
      <c r="I57" s="42">
        <v>494</v>
      </c>
      <c r="J57" s="42">
        <f t="shared" ref="J57:J71" si="3">I57*21%</f>
        <v>103.74</v>
      </c>
      <c r="K57" s="31" t="s">
        <v>177</v>
      </c>
      <c r="L57" s="31" t="s">
        <v>177</v>
      </c>
      <c r="M57" s="27" t="s">
        <v>132</v>
      </c>
      <c r="N57" s="57" t="s">
        <v>160</v>
      </c>
      <c r="O57" s="31" t="s">
        <v>175</v>
      </c>
      <c r="P57" s="21"/>
      <c r="Q57" s="31">
        <v>2019</v>
      </c>
      <c r="R57" s="31">
        <v>3</v>
      </c>
    </row>
    <row r="58" spans="1:18" ht="60" x14ac:dyDescent="0.25">
      <c r="A58" s="25" t="s">
        <v>31</v>
      </c>
      <c r="B58" s="33"/>
      <c r="C58" s="25" t="s">
        <v>32</v>
      </c>
      <c r="D58" s="27" t="s">
        <v>366</v>
      </c>
      <c r="E58" s="25" t="s">
        <v>119</v>
      </c>
      <c r="F58" s="42">
        <v>196</v>
      </c>
      <c r="G58" s="42">
        <f t="shared" si="2"/>
        <v>41.16</v>
      </c>
      <c r="H58" s="44" t="s">
        <v>365</v>
      </c>
      <c r="I58" s="42">
        <v>196</v>
      </c>
      <c r="J58" s="42">
        <f t="shared" si="3"/>
        <v>41.16</v>
      </c>
      <c r="K58" s="31" t="s">
        <v>177</v>
      </c>
      <c r="L58" s="31" t="s">
        <v>177</v>
      </c>
      <c r="M58" s="27" t="s">
        <v>132</v>
      </c>
      <c r="N58" s="57" t="s">
        <v>160</v>
      </c>
      <c r="O58" s="31" t="s">
        <v>175</v>
      </c>
      <c r="P58" s="22"/>
      <c r="Q58" s="31">
        <v>2019</v>
      </c>
      <c r="R58" s="31">
        <v>3</v>
      </c>
    </row>
    <row r="59" spans="1:18" ht="75" x14ac:dyDescent="0.25">
      <c r="A59" s="25" t="s">
        <v>31</v>
      </c>
      <c r="B59" s="33"/>
      <c r="C59" s="25" t="s">
        <v>32</v>
      </c>
      <c r="D59" s="58" t="s">
        <v>364</v>
      </c>
      <c r="E59" s="25" t="s">
        <v>119</v>
      </c>
      <c r="F59" s="42">
        <v>92</v>
      </c>
      <c r="G59" s="42">
        <f t="shared" si="2"/>
        <v>19.32</v>
      </c>
      <c r="H59" s="44" t="s">
        <v>363</v>
      </c>
      <c r="I59" s="42">
        <v>92</v>
      </c>
      <c r="J59" s="42">
        <f t="shared" si="3"/>
        <v>19.32</v>
      </c>
      <c r="K59" s="31" t="s">
        <v>177</v>
      </c>
      <c r="L59" s="31" t="s">
        <v>177</v>
      </c>
      <c r="M59" s="27" t="s">
        <v>132</v>
      </c>
      <c r="N59" s="57" t="s">
        <v>160</v>
      </c>
      <c r="O59" s="31" t="s">
        <v>175</v>
      </c>
      <c r="P59" s="21"/>
      <c r="Q59" s="31">
        <v>2019</v>
      </c>
      <c r="R59" s="31">
        <v>3</v>
      </c>
    </row>
    <row r="60" spans="1:18" ht="60" x14ac:dyDescent="0.25">
      <c r="A60" s="25" t="s">
        <v>31</v>
      </c>
      <c r="B60" s="33"/>
      <c r="C60" s="25" t="s">
        <v>32</v>
      </c>
      <c r="D60" s="27" t="s">
        <v>362</v>
      </c>
      <c r="E60" s="25" t="s">
        <v>119</v>
      </c>
      <c r="F60" s="42">
        <v>127</v>
      </c>
      <c r="G60" s="42">
        <f t="shared" si="2"/>
        <v>26.669999999999998</v>
      </c>
      <c r="H60" s="44" t="s">
        <v>361</v>
      </c>
      <c r="I60" s="42">
        <v>127</v>
      </c>
      <c r="J60" s="42">
        <f t="shared" si="3"/>
        <v>26.669999999999998</v>
      </c>
      <c r="K60" s="31" t="s">
        <v>177</v>
      </c>
      <c r="L60" s="31" t="s">
        <v>177</v>
      </c>
      <c r="M60" s="27" t="s">
        <v>132</v>
      </c>
      <c r="N60" s="57" t="s">
        <v>160</v>
      </c>
      <c r="O60" s="31" t="s">
        <v>175</v>
      </c>
      <c r="P60" s="21"/>
      <c r="Q60" s="31">
        <v>2019</v>
      </c>
      <c r="R60" s="31">
        <v>3</v>
      </c>
    </row>
    <row r="61" spans="1:18" ht="85.5" customHeight="1" x14ac:dyDescent="0.25">
      <c r="A61" s="25" t="s">
        <v>31</v>
      </c>
      <c r="B61" s="33"/>
      <c r="C61" s="25" t="s">
        <v>32</v>
      </c>
      <c r="D61" s="27" t="s">
        <v>360</v>
      </c>
      <c r="E61" s="25" t="s">
        <v>119</v>
      </c>
      <c r="F61" s="42">
        <v>92</v>
      </c>
      <c r="G61" s="42">
        <f t="shared" si="2"/>
        <v>19.32</v>
      </c>
      <c r="H61" s="44" t="s">
        <v>345</v>
      </c>
      <c r="I61" s="42">
        <v>92</v>
      </c>
      <c r="J61" s="42">
        <f t="shared" si="3"/>
        <v>19.32</v>
      </c>
      <c r="K61" s="31" t="s">
        <v>177</v>
      </c>
      <c r="L61" s="31" t="s">
        <v>177</v>
      </c>
      <c r="M61" s="27" t="s">
        <v>132</v>
      </c>
      <c r="N61" s="57" t="s">
        <v>160</v>
      </c>
      <c r="O61" s="31" t="s">
        <v>175</v>
      </c>
      <c r="P61" s="21"/>
      <c r="Q61" s="31">
        <v>2019</v>
      </c>
      <c r="R61" s="31">
        <v>3</v>
      </c>
    </row>
    <row r="62" spans="1:18" ht="60" x14ac:dyDescent="0.25">
      <c r="A62" s="25" t="s">
        <v>31</v>
      </c>
      <c r="B62" s="33"/>
      <c r="C62" s="25" t="s">
        <v>32</v>
      </c>
      <c r="D62" s="27" t="s">
        <v>359</v>
      </c>
      <c r="E62" s="25" t="s">
        <v>119</v>
      </c>
      <c r="F62" s="42">
        <v>212</v>
      </c>
      <c r="G62" s="42">
        <f t="shared" si="2"/>
        <v>44.519999999999996</v>
      </c>
      <c r="H62" s="44" t="s">
        <v>345</v>
      </c>
      <c r="I62" s="42">
        <v>212</v>
      </c>
      <c r="J62" s="42">
        <f t="shared" si="3"/>
        <v>44.519999999999996</v>
      </c>
      <c r="K62" s="31" t="s">
        <v>177</v>
      </c>
      <c r="L62" s="31" t="s">
        <v>177</v>
      </c>
      <c r="M62" s="27" t="s">
        <v>132</v>
      </c>
      <c r="N62" s="57" t="s">
        <v>160</v>
      </c>
      <c r="O62" s="31" t="s">
        <v>175</v>
      </c>
      <c r="P62" s="21"/>
      <c r="Q62" s="31">
        <v>2019</v>
      </c>
      <c r="R62" s="31">
        <v>3</v>
      </c>
    </row>
    <row r="63" spans="1:18" ht="45" x14ac:dyDescent="0.25">
      <c r="A63" s="25" t="s">
        <v>31</v>
      </c>
      <c r="B63" s="33"/>
      <c r="C63" s="25" t="s">
        <v>32</v>
      </c>
      <c r="D63" s="27" t="s">
        <v>358</v>
      </c>
      <c r="E63" s="25" t="s">
        <v>119</v>
      </c>
      <c r="F63" s="42">
        <v>240</v>
      </c>
      <c r="G63" s="42">
        <f t="shared" si="2"/>
        <v>50.4</v>
      </c>
      <c r="H63" s="44" t="s">
        <v>345</v>
      </c>
      <c r="I63" s="42">
        <v>240</v>
      </c>
      <c r="J63" s="42">
        <f t="shared" si="3"/>
        <v>50.4</v>
      </c>
      <c r="K63" s="31" t="s">
        <v>177</v>
      </c>
      <c r="L63" s="31" t="s">
        <v>177</v>
      </c>
      <c r="M63" s="27" t="s">
        <v>132</v>
      </c>
      <c r="N63" s="57" t="s">
        <v>160</v>
      </c>
      <c r="O63" s="31" t="s">
        <v>175</v>
      </c>
      <c r="P63" s="21"/>
      <c r="Q63" s="31">
        <v>2019</v>
      </c>
      <c r="R63" s="31">
        <v>3</v>
      </c>
    </row>
    <row r="64" spans="1:18" ht="90" x14ac:dyDescent="0.25">
      <c r="A64" s="25" t="s">
        <v>31</v>
      </c>
      <c r="B64" s="33"/>
      <c r="C64" s="25" t="s">
        <v>32</v>
      </c>
      <c r="D64" s="27" t="s">
        <v>357</v>
      </c>
      <c r="E64" s="25" t="s">
        <v>119</v>
      </c>
      <c r="F64" s="42">
        <v>220</v>
      </c>
      <c r="G64" s="42">
        <f t="shared" si="2"/>
        <v>46.199999999999996</v>
      </c>
      <c r="H64" s="44" t="s">
        <v>345</v>
      </c>
      <c r="I64" s="42">
        <v>220</v>
      </c>
      <c r="J64" s="42">
        <f t="shared" si="3"/>
        <v>46.199999999999996</v>
      </c>
      <c r="K64" s="31" t="s">
        <v>177</v>
      </c>
      <c r="L64" s="31" t="s">
        <v>177</v>
      </c>
      <c r="M64" s="27" t="s">
        <v>132</v>
      </c>
      <c r="N64" s="57" t="s">
        <v>160</v>
      </c>
      <c r="O64" s="31" t="s">
        <v>175</v>
      </c>
      <c r="P64" s="21"/>
      <c r="Q64" s="31">
        <v>2019</v>
      </c>
      <c r="R64" s="31">
        <v>3</v>
      </c>
    </row>
    <row r="65" spans="1:18" ht="105" x14ac:dyDescent="0.25">
      <c r="A65" s="25" t="s">
        <v>31</v>
      </c>
      <c r="B65" s="33"/>
      <c r="C65" s="25" t="s">
        <v>32</v>
      </c>
      <c r="D65" s="27" t="s">
        <v>356</v>
      </c>
      <c r="E65" s="25" t="s">
        <v>119</v>
      </c>
      <c r="F65" s="42">
        <v>312</v>
      </c>
      <c r="G65" s="42">
        <f t="shared" si="2"/>
        <v>65.52</v>
      </c>
      <c r="H65" s="44" t="s">
        <v>345</v>
      </c>
      <c r="I65" s="42">
        <v>312</v>
      </c>
      <c r="J65" s="42">
        <f t="shared" si="3"/>
        <v>65.52</v>
      </c>
      <c r="K65" s="31" t="s">
        <v>177</v>
      </c>
      <c r="L65" s="31" t="s">
        <v>177</v>
      </c>
      <c r="M65" s="27" t="s">
        <v>132</v>
      </c>
      <c r="N65" s="57" t="s">
        <v>160</v>
      </c>
      <c r="O65" s="31" t="s">
        <v>175</v>
      </c>
      <c r="P65" s="21"/>
      <c r="Q65" s="31">
        <v>2019</v>
      </c>
      <c r="R65" s="31">
        <v>3</v>
      </c>
    </row>
    <row r="66" spans="1:18" ht="75" x14ac:dyDescent="0.25">
      <c r="A66" s="25" t="s">
        <v>31</v>
      </c>
      <c r="B66" s="33"/>
      <c r="C66" s="25" t="s">
        <v>32</v>
      </c>
      <c r="D66" s="27" t="s">
        <v>355</v>
      </c>
      <c r="E66" s="25" t="s">
        <v>119</v>
      </c>
      <c r="F66" s="42">
        <v>246</v>
      </c>
      <c r="G66" s="42">
        <f t="shared" si="2"/>
        <v>51.66</v>
      </c>
      <c r="H66" s="44" t="s">
        <v>345</v>
      </c>
      <c r="I66" s="42">
        <v>246</v>
      </c>
      <c r="J66" s="42">
        <f t="shared" si="3"/>
        <v>51.66</v>
      </c>
      <c r="K66" s="31" t="s">
        <v>177</v>
      </c>
      <c r="L66" s="31" t="s">
        <v>177</v>
      </c>
      <c r="M66" s="27" t="s">
        <v>132</v>
      </c>
      <c r="N66" s="57" t="s">
        <v>160</v>
      </c>
      <c r="O66" s="31" t="s">
        <v>175</v>
      </c>
      <c r="P66" s="21"/>
      <c r="Q66" s="31">
        <v>2019</v>
      </c>
      <c r="R66" s="31">
        <v>3</v>
      </c>
    </row>
    <row r="67" spans="1:18" ht="60" x14ac:dyDescent="0.25">
      <c r="A67" s="25" t="s">
        <v>31</v>
      </c>
      <c r="B67" s="33"/>
      <c r="C67" s="25" t="s">
        <v>32</v>
      </c>
      <c r="D67" s="55" t="s">
        <v>354</v>
      </c>
      <c r="E67" s="25" t="s">
        <v>119</v>
      </c>
      <c r="F67" s="42">
        <v>186</v>
      </c>
      <c r="G67" s="42">
        <f t="shared" si="2"/>
        <v>39.059999999999995</v>
      </c>
      <c r="H67" s="44" t="s">
        <v>345</v>
      </c>
      <c r="I67" s="42">
        <v>186</v>
      </c>
      <c r="J67" s="42">
        <f t="shared" si="3"/>
        <v>39.059999999999995</v>
      </c>
      <c r="K67" s="31" t="s">
        <v>177</v>
      </c>
      <c r="L67" s="31" t="s">
        <v>177</v>
      </c>
      <c r="M67" s="27" t="s">
        <v>132</v>
      </c>
      <c r="N67" s="57" t="s">
        <v>160</v>
      </c>
      <c r="O67" s="31" t="s">
        <v>175</v>
      </c>
      <c r="P67" s="21"/>
      <c r="Q67" s="31">
        <v>2019</v>
      </c>
      <c r="R67" s="31">
        <v>3</v>
      </c>
    </row>
    <row r="68" spans="1:18" ht="45" customHeight="1" x14ac:dyDescent="0.25">
      <c r="A68" s="25" t="s">
        <v>31</v>
      </c>
      <c r="B68" s="33"/>
      <c r="C68" s="25" t="s">
        <v>32</v>
      </c>
      <c r="D68" s="55" t="s">
        <v>353</v>
      </c>
      <c r="E68" s="25" t="s">
        <v>119</v>
      </c>
      <c r="F68" s="42">
        <v>58</v>
      </c>
      <c r="G68" s="42">
        <f t="shared" si="2"/>
        <v>12.18</v>
      </c>
      <c r="H68" s="44" t="s">
        <v>345</v>
      </c>
      <c r="I68" s="42">
        <v>58</v>
      </c>
      <c r="J68" s="42">
        <f t="shared" si="3"/>
        <v>12.18</v>
      </c>
      <c r="K68" s="31" t="s">
        <v>177</v>
      </c>
      <c r="L68" s="31" t="s">
        <v>177</v>
      </c>
      <c r="M68" s="27" t="s">
        <v>132</v>
      </c>
      <c r="N68" s="57" t="s">
        <v>160</v>
      </c>
      <c r="O68" s="31" t="s">
        <v>175</v>
      </c>
      <c r="P68" s="21"/>
      <c r="Q68" s="31">
        <v>2019</v>
      </c>
      <c r="R68" s="31">
        <v>3</v>
      </c>
    </row>
    <row r="69" spans="1:18" ht="81.75" customHeight="1" x14ac:dyDescent="0.25">
      <c r="A69" s="25" t="s">
        <v>31</v>
      </c>
      <c r="B69" s="33"/>
      <c r="C69" s="25" t="s">
        <v>32</v>
      </c>
      <c r="D69" s="55" t="s">
        <v>352</v>
      </c>
      <c r="E69" s="25" t="s">
        <v>119</v>
      </c>
      <c r="F69" s="42">
        <v>117</v>
      </c>
      <c r="G69" s="42">
        <f t="shared" si="2"/>
        <v>24.57</v>
      </c>
      <c r="H69" s="43">
        <v>43714</v>
      </c>
      <c r="I69" s="42">
        <v>117</v>
      </c>
      <c r="J69" s="42">
        <f t="shared" si="3"/>
        <v>24.57</v>
      </c>
      <c r="K69" s="31" t="s">
        <v>177</v>
      </c>
      <c r="L69" s="31" t="s">
        <v>177</v>
      </c>
      <c r="M69" s="27" t="s">
        <v>132</v>
      </c>
      <c r="N69" s="57" t="s">
        <v>160</v>
      </c>
      <c r="O69" s="31" t="s">
        <v>175</v>
      </c>
      <c r="P69" s="21"/>
      <c r="Q69" s="31">
        <v>2019</v>
      </c>
      <c r="R69" s="31">
        <v>3</v>
      </c>
    </row>
    <row r="70" spans="1:18" ht="120" x14ac:dyDescent="0.25">
      <c r="A70" s="25" t="s">
        <v>31</v>
      </c>
      <c r="B70" s="33"/>
      <c r="C70" s="25" t="s">
        <v>32</v>
      </c>
      <c r="D70" s="59" t="s">
        <v>351</v>
      </c>
      <c r="E70" s="25" t="s">
        <v>119</v>
      </c>
      <c r="F70" s="42">
        <v>159</v>
      </c>
      <c r="G70" s="42">
        <f t="shared" si="2"/>
        <v>33.39</v>
      </c>
      <c r="H70" s="43">
        <v>43718</v>
      </c>
      <c r="I70" s="42">
        <v>159</v>
      </c>
      <c r="J70" s="42">
        <f t="shared" si="3"/>
        <v>33.39</v>
      </c>
      <c r="K70" s="31" t="s">
        <v>177</v>
      </c>
      <c r="L70" s="31" t="s">
        <v>177</v>
      </c>
      <c r="M70" s="27" t="s">
        <v>132</v>
      </c>
      <c r="N70" s="57" t="s">
        <v>160</v>
      </c>
      <c r="O70" s="31" t="s">
        <v>175</v>
      </c>
      <c r="P70" s="37"/>
      <c r="Q70" s="31">
        <v>2019</v>
      </c>
      <c r="R70" s="31">
        <v>3</v>
      </c>
    </row>
    <row r="71" spans="1:18" ht="60.75" customHeight="1" x14ac:dyDescent="0.25">
      <c r="A71" s="25" t="s">
        <v>31</v>
      </c>
      <c r="B71" s="33"/>
      <c r="C71" s="25" t="s">
        <v>32</v>
      </c>
      <c r="D71" s="58" t="s">
        <v>350</v>
      </c>
      <c r="E71" s="25" t="s">
        <v>119</v>
      </c>
      <c r="F71" s="42">
        <v>1737.39</v>
      </c>
      <c r="G71" s="42">
        <f t="shared" si="2"/>
        <v>364.8519</v>
      </c>
      <c r="H71" s="44" t="s">
        <v>349</v>
      </c>
      <c r="I71" s="42">
        <v>1737.39</v>
      </c>
      <c r="J71" s="42">
        <f t="shared" si="3"/>
        <v>364.8519</v>
      </c>
      <c r="K71" s="31" t="s">
        <v>177</v>
      </c>
      <c r="L71" s="31" t="s">
        <v>177</v>
      </c>
      <c r="M71" s="27" t="s">
        <v>133</v>
      </c>
      <c r="N71" s="57" t="s">
        <v>348</v>
      </c>
      <c r="O71" s="31" t="s">
        <v>175</v>
      </c>
      <c r="P71" s="37"/>
      <c r="Q71" s="31">
        <v>2019</v>
      </c>
      <c r="R71" s="31">
        <v>3</v>
      </c>
    </row>
    <row r="72" spans="1:18" ht="60" x14ac:dyDescent="0.25">
      <c r="A72" s="25" t="s">
        <v>31</v>
      </c>
      <c r="B72" s="33"/>
      <c r="C72" s="25" t="s">
        <v>32</v>
      </c>
      <c r="D72" s="27" t="s">
        <v>347</v>
      </c>
      <c r="E72" s="25" t="s">
        <v>119</v>
      </c>
      <c r="F72" s="42">
        <v>835.2</v>
      </c>
      <c r="G72" s="42">
        <f t="shared" ref="G72:G77" si="4">F72*10%</f>
        <v>83.52000000000001</v>
      </c>
      <c r="H72" s="44" t="s">
        <v>345</v>
      </c>
      <c r="I72" s="42">
        <v>835.2</v>
      </c>
      <c r="J72" s="42">
        <f t="shared" ref="J72:J77" si="5">I72*10%</f>
        <v>83.52000000000001</v>
      </c>
      <c r="K72" s="31" t="s">
        <v>177</v>
      </c>
      <c r="L72" s="31" t="s">
        <v>177</v>
      </c>
      <c r="M72" s="27" t="s">
        <v>235</v>
      </c>
      <c r="N72" s="57" t="s">
        <v>174</v>
      </c>
      <c r="O72" s="31" t="s">
        <v>175</v>
      </c>
      <c r="P72" s="37"/>
      <c r="Q72" s="31">
        <v>2019</v>
      </c>
      <c r="R72" s="31">
        <v>3</v>
      </c>
    </row>
    <row r="73" spans="1:18" ht="60" x14ac:dyDescent="0.25">
      <c r="A73" s="25" t="s">
        <v>31</v>
      </c>
      <c r="B73" s="33"/>
      <c r="C73" s="25" t="s">
        <v>32</v>
      </c>
      <c r="D73" s="27" t="s">
        <v>346</v>
      </c>
      <c r="E73" s="25" t="s">
        <v>119</v>
      </c>
      <c r="F73" s="42">
        <v>477.6</v>
      </c>
      <c r="G73" s="42">
        <f t="shared" si="4"/>
        <v>47.760000000000005</v>
      </c>
      <c r="H73" s="44" t="s">
        <v>345</v>
      </c>
      <c r="I73" s="42">
        <v>477.6</v>
      </c>
      <c r="J73" s="42">
        <f t="shared" si="5"/>
        <v>47.760000000000005</v>
      </c>
      <c r="K73" s="31" t="s">
        <v>177</v>
      </c>
      <c r="L73" s="31" t="s">
        <v>177</v>
      </c>
      <c r="M73" s="27" t="s">
        <v>235</v>
      </c>
      <c r="N73" s="57" t="s">
        <v>174</v>
      </c>
      <c r="O73" s="31" t="s">
        <v>175</v>
      </c>
      <c r="P73" s="37"/>
      <c r="Q73" s="31">
        <v>2019</v>
      </c>
      <c r="R73" s="31">
        <v>3</v>
      </c>
    </row>
    <row r="74" spans="1:18" ht="60" x14ac:dyDescent="0.25">
      <c r="A74" s="25" t="s">
        <v>31</v>
      </c>
      <c r="B74" s="33"/>
      <c r="C74" s="25" t="s">
        <v>32</v>
      </c>
      <c r="D74" s="27" t="s">
        <v>344</v>
      </c>
      <c r="E74" s="25" t="s">
        <v>119</v>
      </c>
      <c r="F74" s="42">
        <v>818</v>
      </c>
      <c r="G74" s="42">
        <f t="shared" si="4"/>
        <v>81.800000000000011</v>
      </c>
      <c r="H74" s="44" t="s">
        <v>342</v>
      </c>
      <c r="I74" s="42">
        <v>818</v>
      </c>
      <c r="J74" s="42">
        <f t="shared" si="5"/>
        <v>81.800000000000011</v>
      </c>
      <c r="K74" s="31" t="s">
        <v>177</v>
      </c>
      <c r="L74" s="31" t="s">
        <v>177</v>
      </c>
      <c r="M74" s="27" t="s">
        <v>235</v>
      </c>
      <c r="N74" s="57" t="s">
        <v>174</v>
      </c>
      <c r="O74" s="31" t="s">
        <v>175</v>
      </c>
      <c r="P74" s="37"/>
      <c r="Q74" s="31">
        <v>2019</v>
      </c>
      <c r="R74" s="31">
        <v>3</v>
      </c>
    </row>
    <row r="75" spans="1:18" ht="60" x14ac:dyDescent="0.25">
      <c r="A75" s="25" t="s">
        <v>31</v>
      </c>
      <c r="B75" s="33"/>
      <c r="C75" s="25" t="s">
        <v>32</v>
      </c>
      <c r="D75" s="27" t="s">
        <v>343</v>
      </c>
      <c r="E75" s="25" t="s">
        <v>119</v>
      </c>
      <c r="F75" s="42">
        <v>524</v>
      </c>
      <c r="G75" s="42">
        <f t="shared" si="4"/>
        <v>52.400000000000006</v>
      </c>
      <c r="H75" s="44" t="s">
        <v>342</v>
      </c>
      <c r="I75" s="42">
        <v>524</v>
      </c>
      <c r="J75" s="42">
        <f t="shared" si="5"/>
        <v>52.400000000000006</v>
      </c>
      <c r="K75" s="31" t="s">
        <v>177</v>
      </c>
      <c r="L75" s="31" t="s">
        <v>177</v>
      </c>
      <c r="M75" s="27" t="s">
        <v>235</v>
      </c>
      <c r="N75" s="57" t="s">
        <v>174</v>
      </c>
      <c r="O75" s="31" t="s">
        <v>175</v>
      </c>
      <c r="P75" s="37"/>
      <c r="Q75" s="31">
        <v>2019</v>
      </c>
      <c r="R75" s="31">
        <v>3</v>
      </c>
    </row>
    <row r="76" spans="1:18" ht="60" x14ac:dyDescent="0.25">
      <c r="A76" s="25" t="s">
        <v>31</v>
      </c>
      <c r="B76" s="33"/>
      <c r="C76" s="25" t="s">
        <v>32</v>
      </c>
      <c r="D76" s="27" t="s">
        <v>341</v>
      </c>
      <c r="E76" s="25" t="s">
        <v>119</v>
      </c>
      <c r="F76" s="42">
        <v>362</v>
      </c>
      <c r="G76" s="42">
        <f t="shared" si="4"/>
        <v>36.200000000000003</v>
      </c>
      <c r="H76" s="44" t="s">
        <v>339</v>
      </c>
      <c r="I76" s="42">
        <v>362</v>
      </c>
      <c r="J76" s="42">
        <f t="shared" si="5"/>
        <v>36.200000000000003</v>
      </c>
      <c r="K76" s="31" t="s">
        <v>177</v>
      </c>
      <c r="L76" s="31" t="s">
        <v>177</v>
      </c>
      <c r="M76" s="27" t="s">
        <v>235</v>
      </c>
      <c r="N76" s="57" t="s">
        <v>174</v>
      </c>
      <c r="O76" s="31" t="s">
        <v>175</v>
      </c>
      <c r="P76" s="37"/>
      <c r="Q76" s="31">
        <v>2019</v>
      </c>
      <c r="R76" s="31">
        <v>3</v>
      </c>
    </row>
    <row r="77" spans="1:18" ht="60" x14ac:dyDescent="0.25">
      <c r="A77" s="25" t="s">
        <v>31</v>
      </c>
      <c r="B77" s="33"/>
      <c r="C77" s="25" t="s">
        <v>32</v>
      </c>
      <c r="D77" s="27" t="s">
        <v>340</v>
      </c>
      <c r="E77" s="25" t="s">
        <v>119</v>
      </c>
      <c r="F77" s="42">
        <v>491.6</v>
      </c>
      <c r="G77" s="42">
        <f t="shared" si="4"/>
        <v>49.160000000000004</v>
      </c>
      <c r="H77" s="44" t="s">
        <v>339</v>
      </c>
      <c r="I77" s="42">
        <v>491.6</v>
      </c>
      <c r="J77" s="42">
        <f t="shared" si="5"/>
        <v>49.160000000000004</v>
      </c>
      <c r="K77" s="31" t="s">
        <v>177</v>
      </c>
      <c r="L77" s="31" t="s">
        <v>177</v>
      </c>
      <c r="M77" s="27" t="s">
        <v>235</v>
      </c>
      <c r="N77" s="57" t="s">
        <v>174</v>
      </c>
      <c r="O77" s="31" t="s">
        <v>175</v>
      </c>
      <c r="P77" s="37"/>
      <c r="Q77" s="31">
        <v>2019</v>
      </c>
      <c r="R77" s="31">
        <v>3</v>
      </c>
    </row>
    <row r="78" spans="1:18" ht="15.75" x14ac:dyDescent="0.25">
      <c r="A78" s="25" t="s">
        <v>31</v>
      </c>
      <c r="B78" s="33"/>
      <c r="C78" s="25" t="s">
        <v>32</v>
      </c>
      <c r="D78" s="27" t="s">
        <v>225</v>
      </c>
      <c r="E78" s="25" t="s">
        <v>119</v>
      </c>
      <c r="F78" s="42">
        <v>33.880000000000003</v>
      </c>
      <c r="G78" s="42">
        <v>7.12</v>
      </c>
      <c r="H78" s="54">
        <v>43672</v>
      </c>
      <c r="I78" s="42">
        <v>33.880000000000003</v>
      </c>
      <c r="J78" s="42">
        <v>7.12</v>
      </c>
      <c r="K78" s="31" t="s">
        <v>177</v>
      </c>
      <c r="L78" s="31" t="s">
        <v>177</v>
      </c>
      <c r="M78" s="27" t="s">
        <v>338</v>
      </c>
      <c r="N78" s="56" t="s">
        <v>337</v>
      </c>
      <c r="O78" s="31" t="s">
        <v>175</v>
      </c>
      <c r="P78" s="37"/>
      <c r="Q78" s="31">
        <v>2019</v>
      </c>
      <c r="R78" s="31">
        <v>3</v>
      </c>
    </row>
    <row r="79" spans="1:18" ht="15.75" x14ac:dyDescent="0.25">
      <c r="A79" s="25" t="s">
        <v>31</v>
      </c>
      <c r="B79" s="33"/>
      <c r="C79" s="25" t="s">
        <v>32</v>
      </c>
      <c r="D79" s="27" t="s">
        <v>330</v>
      </c>
      <c r="E79" s="25" t="s">
        <v>119</v>
      </c>
      <c r="F79" s="42">
        <v>99.17</v>
      </c>
      <c r="G79" s="42">
        <f>F79*21%</f>
        <v>20.825700000000001</v>
      </c>
      <c r="H79" s="54">
        <v>43664</v>
      </c>
      <c r="I79" s="42">
        <v>99.17</v>
      </c>
      <c r="J79" s="42">
        <f>I79*21%</f>
        <v>20.825700000000001</v>
      </c>
      <c r="K79" s="31" t="s">
        <v>177</v>
      </c>
      <c r="L79" s="31" t="s">
        <v>177</v>
      </c>
      <c r="M79" s="27" t="s">
        <v>329</v>
      </c>
      <c r="N79" s="30" t="s">
        <v>328</v>
      </c>
      <c r="O79" s="31" t="s">
        <v>175</v>
      </c>
      <c r="P79" s="46"/>
      <c r="Q79" s="31">
        <v>2019</v>
      </c>
      <c r="R79" s="31">
        <v>3</v>
      </c>
    </row>
    <row r="80" spans="1:18" ht="110.25" x14ac:dyDescent="0.25">
      <c r="A80" s="15" t="s">
        <v>10</v>
      </c>
      <c r="B80" s="15" t="s">
        <v>21</v>
      </c>
      <c r="C80" s="15" t="s">
        <v>10</v>
      </c>
      <c r="D80" s="15" t="s">
        <v>7</v>
      </c>
      <c r="E80" s="15" t="s">
        <v>30</v>
      </c>
      <c r="F80" s="16" t="s">
        <v>8</v>
      </c>
      <c r="G80" s="16" t="s">
        <v>8</v>
      </c>
      <c r="H80" s="16" t="s">
        <v>18</v>
      </c>
      <c r="I80" s="16" t="s">
        <v>8</v>
      </c>
      <c r="J80" s="16" t="s">
        <v>8</v>
      </c>
      <c r="K80" s="16" t="s">
        <v>28</v>
      </c>
      <c r="L80" s="16" t="s">
        <v>16</v>
      </c>
      <c r="M80" s="15" t="s">
        <v>7</v>
      </c>
      <c r="N80" s="15" t="s">
        <v>6</v>
      </c>
      <c r="O80" s="15" t="s">
        <v>26</v>
      </c>
      <c r="P80" s="16" t="s">
        <v>11</v>
      </c>
      <c r="Q80" s="15" t="s">
        <v>3</v>
      </c>
      <c r="R80" s="15" t="s">
        <v>5</v>
      </c>
    </row>
  </sheetData>
  <autoFilter ref="M1:M79" xr:uid="{00000000-0009-0000-0000-000002000000}">
    <sortState xmlns:xlrd2="http://schemas.microsoft.com/office/spreadsheetml/2017/richdata2" ref="A2:R80">
      <sortCondition ref="M1:M80"/>
    </sortState>
  </autoFilter>
  <printOptions horizontalCentered="1"/>
  <pageMargins left="3.937007874015748E-2" right="3.937007874015748E-2" top="0.94488188976377963" bottom="0.74803149606299213" header="0.31496062992125984" footer="0.31496062992125984"/>
  <pageSetup paperSize="8" scale="70" orientation="landscape" r:id="rId1"/>
  <headerFooter>
    <oddHeader>&amp;C&amp;"Arial,Negrita"&amp;14&amp;K03+000CONTRATOS MENORES - AÑO 2019 
ÓRGANO DE CONTRATACIÓN: SOGEPIMA&amp;KFF0000 &amp;R&amp;G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S95"/>
  <sheetViews>
    <sheetView tabSelected="1" view="pageLayout" topLeftCell="C1" zoomScale="70" zoomScaleNormal="82" zoomScalePageLayoutView="70" workbookViewId="0">
      <selection activeCell="F23" sqref="F23"/>
    </sheetView>
  </sheetViews>
  <sheetFormatPr baseColWidth="10" defaultRowHeight="15" x14ac:dyDescent="0.25"/>
  <cols>
    <col min="1" max="1" width="15" style="6" customWidth="1"/>
    <col min="2" max="2" width="13.85546875" style="6" bestFit="1" customWidth="1"/>
    <col min="3" max="3" width="14.85546875" style="6" bestFit="1" customWidth="1"/>
    <col min="4" max="4" width="36.42578125" style="6" customWidth="1"/>
    <col min="5" max="5" width="16.7109375" style="6" customWidth="1"/>
    <col min="6" max="6" width="15.28515625" style="6" customWidth="1"/>
    <col min="7" max="7" width="12.42578125" style="6" customWidth="1"/>
    <col min="8" max="8" width="13" style="6" customWidth="1"/>
    <col min="9" max="10" width="12.28515625" style="6" customWidth="1"/>
    <col min="11" max="11" width="14.85546875" style="6" customWidth="1"/>
    <col min="12" max="12" width="10.42578125" style="6" customWidth="1"/>
    <col min="13" max="13" width="22.5703125" style="6" customWidth="1"/>
    <col min="14" max="14" width="13.28515625" style="6" customWidth="1"/>
    <col min="15" max="15" width="12.7109375" style="24" customWidth="1"/>
    <col min="16" max="16" width="13.5703125" style="24" customWidth="1"/>
    <col min="17" max="17" width="11.42578125" style="6" customWidth="1"/>
    <col min="18" max="18" width="13.42578125" style="14" bestFit="1" customWidth="1"/>
    <col min="19" max="16384" width="11.42578125" style="6"/>
  </cols>
  <sheetData>
    <row r="1" spans="1:19" s="12" customFormat="1" ht="60" customHeight="1" x14ac:dyDescent="0.25">
      <c r="A1" s="11" t="s">
        <v>19</v>
      </c>
      <c r="B1" s="11" t="s">
        <v>20</v>
      </c>
      <c r="C1" s="11" t="s">
        <v>9</v>
      </c>
      <c r="D1" s="11" t="s">
        <v>0</v>
      </c>
      <c r="E1" s="11" t="s">
        <v>22</v>
      </c>
      <c r="F1" s="11" t="s">
        <v>25</v>
      </c>
      <c r="G1" s="11" t="s">
        <v>13</v>
      </c>
      <c r="H1" s="11" t="s">
        <v>14</v>
      </c>
      <c r="I1" s="11" t="s">
        <v>23</v>
      </c>
      <c r="J1" s="11" t="s">
        <v>24</v>
      </c>
      <c r="K1" s="11" t="s">
        <v>27</v>
      </c>
      <c r="L1" s="11" t="s">
        <v>15</v>
      </c>
      <c r="M1" s="11" t="s">
        <v>4</v>
      </c>
      <c r="N1" s="11" t="s">
        <v>29</v>
      </c>
      <c r="O1" s="11" t="s">
        <v>17</v>
      </c>
      <c r="P1" s="11" t="s">
        <v>12</v>
      </c>
      <c r="Q1" s="11" t="s">
        <v>1</v>
      </c>
      <c r="R1" s="11" t="s">
        <v>2</v>
      </c>
      <c r="S1" s="69"/>
    </row>
    <row r="2" spans="1:19" ht="109.5" customHeight="1" x14ac:dyDescent="0.25">
      <c r="A2" s="15" t="s">
        <v>10</v>
      </c>
      <c r="B2" s="15" t="s">
        <v>21</v>
      </c>
      <c r="C2" s="15" t="s">
        <v>10</v>
      </c>
      <c r="D2" s="15" t="s">
        <v>7</v>
      </c>
      <c r="E2" s="15" t="s">
        <v>30</v>
      </c>
      <c r="F2" s="16" t="s">
        <v>8</v>
      </c>
      <c r="G2" s="16" t="s">
        <v>8</v>
      </c>
      <c r="H2" s="16" t="s">
        <v>18</v>
      </c>
      <c r="I2" s="16" t="s">
        <v>8</v>
      </c>
      <c r="J2" s="16" t="s">
        <v>8</v>
      </c>
      <c r="K2" s="16" t="s">
        <v>28</v>
      </c>
      <c r="L2" s="16" t="s">
        <v>16</v>
      </c>
      <c r="M2" s="15" t="s">
        <v>7</v>
      </c>
      <c r="N2" s="15" t="s">
        <v>6</v>
      </c>
      <c r="O2" s="15" t="s">
        <v>26</v>
      </c>
      <c r="P2" s="16" t="s">
        <v>11</v>
      </c>
      <c r="Q2" s="15" t="s">
        <v>3</v>
      </c>
      <c r="R2" s="15" t="s">
        <v>5</v>
      </c>
      <c r="S2" s="47"/>
    </row>
    <row r="3" spans="1:19" ht="90" x14ac:dyDescent="0.25">
      <c r="A3" s="25" t="s">
        <v>31</v>
      </c>
      <c r="B3" s="33"/>
      <c r="C3" s="25" t="s">
        <v>32</v>
      </c>
      <c r="D3" s="61" t="s">
        <v>593</v>
      </c>
      <c r="E3" s="36">
        <v>0.03</v>
      </c>
      <c r="F3" s="63">
        <v>370</v>
      </c>
      <c r="G3" s="62">
        <f t="shared" ref="G3:G34" si="0">F3*21%</f>
        <v>77.7</v>
      </c>
      <c r="H3" s="67">
        <v>43616</v>
      </c>
      <c r="I3" s="63">
        <v>370</v>
      </c>
      <c r="J3" s="62">
        <f t="shared" ref="J3:J34" si="1">I3*21%</f>
        <v>77.7</v>
      </c>
      <c r="K3" s="31" t="s">
        <v>177</v>
      </c>
      <c r="L3" s="31" t="s">
        <v>177</v>
      </c>
      <c r="M3" s="61" t="s">
        <v>591</v>
      </c>
      <c r="N3" s="68" t="s">
        <v>590</v>
      </c>
      <c r="O3" s="31" t="s">
        <v>175</v>
      </c>
      <c r="P3" s="17"/>
      <c r="Q3" s="31">
        <v>2019</v>
      </c>
      <c r="R3" s="31">
        <v>4</v>
      </c>
      <c r="S3" s="47"/>
    </row>
    <row r="4" spans="1:19" ht="90" x14ac:dyDescent="0.25">
      <c r="A4" s="25" t="s">
        <v>31</v>
      </c>
      <c r="B4" s="33"/>
      <c r="C4" s="25" t="s">
        <v>32</v>
      </c>
      <c r="D4" s="61" t="s">
        <v>592</v>
      </c>
      <c r="E4" s="36">
        <v>0.03</v>
      </c>
      <c r="F4" s="63">
        <v>960</v>
      </c>
      <c r="G4" s="62">
        <f t="shared" si="0"/>
        <v>201.6</v>
      </c>
      <c r="H4" s="65" t="s">
        <v>461</v>
      </c>
      <c r="I4" s="63">
        <v>960</v>
      </c>
      <c r="J4" s="62">
        <f t="shared" si="1"/>
        <v>201.6</v>
      </c>
      <c r="K4" s="31" t="s">
        <v>177</v>
      </c>
      <c r="L4" s="31" t="s">
        <v>177</v>
      </c>
      <c r="M4" s="61" t="s">
        <v>591</v>
      </c>
      <c r="N4" s="68" t="s">
        <v>590</v>
      </c>
      <c r="O4" s="31" t="s">
        <v>175</v>
      </c>
      <c r="P4" s="18"/>
      <c r="Q4" s="31">
        <v>2019</v>
      </c>
      <c r="R4" s="31">
        <v>4</v>
      </c>
      <c r="S4" s="47"/>
    </row>
    <row r="5" spans="1:19" ht="150" x14ac:dyDescent="0.25">
      <c r="A5" s="25" t="s">
        <v>31</v>
      </c>
      <c r="B5" s="33"/>
      <c r="C5" s="25" t="s">
        <v>32</v>
      </c>
      <c r="D5" s="61" t="s">
        <v>589</v>
      </c>
      <c r="E5" s="36">
        <v>0.03</v>
      </c>
      <c r="F5" s="63">
        <v>1249.5</v>
      </c>
      <c r="G5" s="62">
        <f t="shared" si="0"/>
        <v>262.39499999999998</v>
      </c>
      <c r="H5" s="65" t="s">
        <v>473</v>
      </c>
      <c r="I5" s="63">
        <v>1249.5</v>
      </c>
      <c r="J5" s="62">
        <f t="shared" si="1"/>
        <v>262.39499999999998</v>
      </c>
      <c r="K5" s="31" t="s">
        <v>177</v>
      </c>
      <c r="L5" s="31" t="s">
        <v>177</v>
      </c>
      <c r="M5" s="61" t="s">
        <v>120</v>
      </c>
      <c r="N5" s="68" t="s">
        <v>445</v>
      </c>
      <c r="O5" s="31" t="s">
        <v>175</v>
      </c>
      <c r="P5" s="18"/>
      <c r="Q5" s="31">
        <v>2019</v>
      </c>
      <c r="R5" s="31">
        <v>4</v>
      </c>
      <c r="S5" s="47"/>
    </row>
    <row r="6" spans="1:19" ht="54" customHeight="1" x14ac:dyDescent="0.25">
      <c r="A6" s="25" t="s">
        <v>31</v>
      </c>
      <c r="B6" s="33"/>
      <c r="C6" s="25" t="s">
        <v>32</v>
      </c>
      <c r="D6" s="61" t="s">
        <v>588</v>
      </c>
      <c r="E6" s="36">
        <v>0.03</v>
      </c>
      <c r="F6" s="63">
        <v>643.96</v>
      </c>
      <c r="G6" s="62">
        <f t="shared" si="0"/>
        <v>135.23160000000001</v>
      </c>
      <c r="H6" s="65" t="s">
        <v>455</v>
      </c>
      <c r="I6" s="63">
        <v>643.96</v>
      </c>
      <c r="J6" s="62">
        <f t="shared" si="1"/>
        <v>135.23160000000001</v>
      </c>
      <c r="K6" s="31" t="s">
        <v>177</v>
      </c>
      <c r="L6" s="31" t="s">
        <v>177</v>
      </c>
      <c r="M6" s="61" t="s">
        <v>120</v>
      </c>
      <c r="N6" s="68" t="s">
        <v>445</v>
      </c>
      <c r="O6" s="31" t="s">
        <v>175</v>
      </c>
      <c r="P6" s="18"/>
      <c r="Q6" s="31">
        <v>2019</v>
      </c>
      <c r="R6" s="31">
        <v>4</v>
      </c>
      <c r="S6" s="47"/>
    </row>
    <row r="7" spans="1:19" ht="92.25" customHeight="1" x14ac:dyDescent="0.25">
      <c r="A7" s="25" t="s">
        <v>31</v>
      </c>
      <c r="B7" s="33"/>
      <c r="C7" s="25" t="s">
        <v>32</v>
      </c>
      <c r="D7" s="61" t="s">
        <v>587</v>
      </c>
      <c r="E7" s="36">
        <v>0.03</v>
      </c>
      <c r="F7" s="63">
        <v>460</v>
      </c>
      <c r="G7" s="62">
        <f t="shared" si="0"/>
        <v>96.6</v>
      </c>
      <c r="H7" s="65" t="s">
        <v>455</v>
      </c>
      <c r="I7" s="63">
        <v>460</v>
      </c>
      <c r="J7" s="62">
        <f t="shared" si="1"/>
        <v>96.6</v>
      </c>
      <c r="K7" s="31" t="s">
        <v>177</v>
      </c>
      <c r="L7" s="31" t="s">
        <v>177</v>
      </c>
      <c r="M7" s="61" t="s">
        <v>120</v>
      </c>
      <c r="N7" s="68" t="s">
        <v>445</v>
      </c>
      <c r="O7" s="31" t="s">
        <v>175</v>
      </c>
      <c r="P7" s="18"/>
      <c r="Q7" s="31">
        <v>2019</v>
      </c>
      <c r="R7" s="31">
        <v>4</v>
      </c>
      <c r="S7" s="47"/>
    </row>
    <row r="8" spans="1:19" ht="63" customHeight="1" x14ac:dyDescent="0.25">
      <c r="A8" s="25" t="s">
        <v>31</v>
      </c>
      <c r="B8" s="33"/>
      <c r="C8" s="25" t="s">
        <v>32</v>
      </c>
      <c r="D8" s="61" t="s">
        <v>586</v>
      </c>
      <c r="E8" s="36">
        <v>0.03</v>
      </c>
      <c r="F8" s="63">
        <v>300</v>
      </c>
      <c r="G8" s="62">
        <f t="shared" si="0"/>
        <v>63</v>
      </c>
      <c r="H8" s="67">
        <v>43830</v>
      </c>
      <c r="I8" s="63">
        <v>300</v>
      </c>
      <c r="J8" s="62">
        <f t="shared" si="1"/>
        <v>63</v>
      </c>
      <c r="K8" s="31" t="s">
        <v>177</v>
      </c>
      <c r="L8" s="31" t="s">
        <v>177</v>
      </c>
      <c r="M8" s="61" t="s">
        <v>120</v>
      </c>
      <c r="N8" s="68" t="s">
        <v>445</v>
      </c>
      <c r="O8" s="31" t="s">
        <v>175</v>
      </c>
      <c r="P8" s="18"/>
      <c r="Q8" s="31">
        <v>2019</v>
      </c>
      <c r="R8" s="31">
        <v>4</v>
      </c>
      <c r="S8" s="47"/>
    </row>
    <row r="9" spans="1:19" ht="75" x14ac:dyDescent="0.25">
      <c r="A9" s="25" t="s">
        <v>31</v>
      </c>
      <c r="B9" s="34"/>
      <c r="C9" s="25" t="s">
        <v>32</v>
      </c>
      <c r="D9" s="61" t="s">
        <v>585</v>
      </c>
      <c r="E9" s="36">
        <v>0.03</v>
      </c>
      <c r="F9" s="63">
        <v>292.36</v>
      </c>
      <c r="G9" s="62">
        <f t="shared" si="0"/>
        <v>61.395600000000002</v>
      </c>
      <c r="H9" s="65" t="s">
        <v>526</v>
      </c>
      <c r="I9" s="63">
        <v>292.36</v>
      </c>
      <c r="J9" s="62">
        <f t="shared" si="1"/>
        <v>61.395600000000002</v>
      </c>
      <c r="K9" s="31" t="s">
        <v>177</v>
      </c>
      <c r="L9" s="31" t="s">
        <v>177</v>
      </c>
      <c r="M9" s="61" t="s">
        <v>141</v>
      </c>
      <c r="N9" s="68" t="s">
        <v>170</v>
      </c>
      <c r="O9" s="31" t="s">
        <v>175</v>
      </c>
      <c r="P9" s="18"/>
      <c r="Q9" s="31">
        <v>2019</v>
      </c>
      <c r="R9" s="31">
        <v>4</v>
      </c>
      <c r="S9" s="47"/>
    </row>
    <row r="10" spans="1:19" ht="66.75" customHeight="1" x14ac:dyDescent="0.25">
      <c r="A10" s="25" t="s">
        <v>31</v>
      </c>
      <c r="B10" s="34"/>
      <c r="C10" s="25" t="s">
        <v>32</v>
      </c>
      <c r="D10" s="61" t="s">
        <v>584</v>
      </c>
      <c r="E10" s="36">
        <v>0.03</v>
      </c>
      <c r="F10" s="63">
        <v>108</v>
      </c>
      <c r="G10" s="62">
        <f t="shared" si="0"/>
        <v>22.68</v>
      </c>
      <c r="H10" s="65" t="s">
        <v>526</v>
      </c>
      <c r="I10" s="63">
        <v>108</v>
      </c>
      <c r="J10" s="62">
        <f t="shared" si="1"/>
        <v>22.68</v>
      </c>
      <c r="K10" s="31" t="s">
        <v>177</v>
      </c>
      <c r="L10" s="31" t="s">
        <v>177</v>
      </c>
      <c r="M10" s="61" t="s">
        <v>141</v>
      </c>
      <c r="N10" s="68" t="s">
        <v>170</v>
      </c>
      <c r="O10" s="31" t="s">
        <v>175</v>
      </c>
      <c r="P10" s="18"/>
      <c r="Q10" s="31">
        <v>2019</v>
      </c>
      <c r="R10" s="31">
        <v>4</v>
      </c>
      <c r="S10" s="47"/>
    </row>
    <row r="11" spans="1:19" ht="75" x14ac:dyDescent="0.25">
      <c r="A11" s="25" t="s">
        <v>31</v>
      </c>
      <c r="B11" s="34"/>
      <c r="C11" s="25" t="s">
        <v>32</v>
      </c>
      <c r="D11" s="61" t="s">
        <v>583</v>
      </c>
      <c r="E11" s="36">
        <v>0.03</v>
      </c>
      <c r="F11" s="63">
        <v>72</v>
      </c>
      <c r="G11" s="62">
        <f t="shared" si="0"/>
        <v>15.12</v>
      </c>
      <c r="H11" s="65" t="s">
        <v>526</v>
      </c>
      <c r="I11" s="63">
        <v>72</v>
      </c>
      <c r="J11" s="62">
        <f t="shared" si="1"/>
        <v>15.12</v>
      </c>
      <c r="K11" s="31" t="s">
        <v>177</v>
      </c>
      <c r="L11" s="31" t="s">
        <v>177</v>
      </c>
      <c r="M11" s="61" t="s">
        <v>141</v>
      </c>
      <c r="N11" s="68" t="s">
        <v>170</v>
      </c>
      <c r="O11" s="31" t="s">
        <v>175</v>
      </c>
      <c r="P11" s="18"/>
      <c r="Q11" s="31">
        <v>2019</v>
      </c>
      <c r="R11" s="31">
        <v>4</v>
      </c>
      <c r="S11" s="47"/>
    </row>
    <row r="12" spans="1:19" ht="45" x14ac:dyDescent="0.25">
      <c r="A12" s="25" t="s">
        <v>31</v>
      </c>
      <c r="B12" s="34"/>
      <c r="C12" s="25" t="s">
        <v>32</v>
      </c>
      <c r="D12" s="61" t="s">
        <v>582</v>
      </c>
      <c r="E12" s="36">
        <v>0.03</v>
      </c>
      <c r="F12" s="63">
        <v>967</v>
      </c>
      <c r="G12" s="62">
        <f t="shared" si="0"/>
        <v>203.07</v>
      </c>
      <c r="H12" s="65" t="s">
        <v>581</v>
      </c>
      <c r="I12" s="63">
        <v>967</v>
      </c>
      <c r="J12" s="62">
        <f t="shared" si="1"/>
        <v>203.07</v>
      </c>
      <c r="K12" s="31" t="s">
        <v>177</v>
      </c>
      <c r="L12" s="31" t="s">
        <v>177</v>
      </c>
      <c r="M12" s="61" t="s">
        <v>141</v>
      </c>
      <c r="N12" s="68" t="s">
        <v>170</v>
      </c>
      <c r="O12" s="31" t="s">
        <v>175</v>
      </c>
      <c r="P12" s="18"/>
      <c r="Q12" s="31">
        <v>2019</v>
      </c>
      <c r="R12" s="31">
        <v>4</v>
      </c>
      <c r="S12" s="47"/>
    </row>
    <row r="13" spans="1:19" ht="67.5" customHeight="1" x14ac:dyDescent="0.25">
      <c r="A13" s="25" t="s">
        <v>31</v>
      </c>
      <c r="B13" s="33"/>
      <c r="C13" s="25" t="s">
        <v>32</v>
      </c>
      <c r="D13" s="61" t="s">
        <v>580</v>
      </c>
      <c r="E13" s="36">
        <v>0.03</v>
      </c>
      <c r="F13" s="63">
        <v>108</v>
      </c>
      <c r="G13" s="62">
        <f t="shared" si="0"/>
        <v>22.68</v>
      </c>
      <c r="H13" s="65" t="s">
        <v>568</v>
      </c>
      <c r="I13" s="63">
        <v>108</v>
      </c>
      <c r="J13" s="62">
        <f t="shared" si="1"/>
        <v>22.68</v>
      </c>
      <c r="K13" s="31" t="s">
        <v>177</v>
      </c>
      <c r="L13" s="31" t="s">
        <v>177</v>
      </c>
      <c r="M13" s="61" t="s">
        <v>141</v>
      </c>
      <c r="N13" s="68" t="s">
        <v>170</v>
      </c>
      <c r="O13" s="31" t="s">
        <v>175</v>
      </c>
      <c r="P13" s="18"/>
      <c r="Q13" s="31">
        <v>2019</v>
      </c>
      <c r="R13" s="31">
        <v>4</v>
      </c>
      <c r="S13" s="47"/>
    </row>
    <row r="14" spans="1:19" ht="75" x14ac:dyDescent="0.25">
      <c r="A14" s="25" t="s">
        <v>31</v>
      </c>
      <c r="B14" s="33"/>
      <c r="C14" s="25" t="s">
        <v>32</v>
      </c>
      <c r="D14" s="61" t="s">
        <v>579</v>
      </c>
      <c r="E14" s="36">
        <v>0.03</v>
      </c>
      <c r="F14" s="63">
        <v>1967.91</v>
      </c>
      <c r="G14" s="62">
        <f t="shared" si="0"/>
        <v>413.2611</v>
      </c>
      <c r="H14" s="65" t="s">
        <v>464</v>
      </c>
      <c r="I14" s="63">
        <v>1967.91</v>
      </c>
      <c r="J14" s="62">
        <f t="shared" si="1"/>
        <v>413.2611</v>
      </c>
      <c r="K14" s="31" t="s">
        <v>177</v>
      </c>
      <c r="L14" s="31" t="s">
        <v>177</v>
      </c>
      <c r="M14" s="61" t="s">
        <v>576</v>
      </c>
      <c r="N14" s="68" t="s">
        <v>575</v>
      </c>
      <c r="O14" s="31" t="s">
        <v>175</v>
      </c>
      <c r="P14" s="18"/>
      <c r="Q14" s="31">
        <v>2019</v>
      </c>
      <c r="R14" s="31">
        <v>4</v>
      </c>
      <c r="S14" s="47"/>
    </row>
    <row r="15" spans="1:19" ht="84.75" customHeight="1" x14ac:dyDescent="0.25">
      <c r="A15" s="25" t="s">
        <v>31</v>
      </c>
      <c r="B15" s="33"/>
      <c r="C15" s="25" t="s">
        <v>32</v>
      </c>
      <c r="D15" s="61" t="s">
        <v>578</v>
      </c>
      <c r="E15" s="36">
        <v>0.03</v>
      </c>
      <c r="F15" s="63">
        <v>1967.91</v>
      </c>
      <c r="G15" s="62">
        <f t="shared" si="0"/>
        <v>413.2611</v>
      </c>
      <c r="H15" s="65" t="s">
        <v>464</v>
      </c>
      <c r="I15" s="63">
        <v>1967.91</v>
      </c>
      <c r="J15" s="62">
        <f t="shared" si="1"/>
        <v>413.2611</v>
      </c>
      <c r="K15" s="31" t="s">
        <v>177</v>
      </c>
      <c r="L15" s="31" t="s">
        <v>177</v>
      </c>
      <c r="M15" s="61" t="s">
        <v>576</v>
      </c>
      <c r="N15" s="68" t="s">
        <v>575</v>
      </c>
      <c r="O15" s="31" t="s">
        <v>175</v>
      </c>
      <c r="P15" s="18"/>
      <c r="Q15" s="31">
        <v>2019</v>
      </c>
      <c r="R15" s="31">
        <v>4</v>
      </c>
      <c r="S15" s="47"/>
    </row>
    <row r="16" spans="1:19" ht="96.75" customHeight="1" x14ac:dyDescent="0.25">
      <c r="A16" s="25" t="s">
        <v>31</v>
      </c>
      <c r="B16" s="33"/>
      <c r="C16" s="25" t="s">
        <v>32</v>
      </c>
      <c r="D16" s="61" t="s">
        <v>577</v>
      </c>
      <c r="E16" s="36">
        <v>0.03</v>
      </c>
      <c r="F16" s="63">
        <v>1250</v>
      </c>
      <c r="G16" s="62">
        <f t="shared" si="0"/>
        <v>262.5</v>
      </c>
      <c r="H16" s="65" t="s">
        <v>464</v>
      </c>
      <c r="I16" s="63">
        <v>1250</v>
      </c>
      <c r="J16" s="62">
        <f t="shared" si="1"/>
        <v>262.5</v>
      </c>
      <c r="K16" s="31" t="s">
        <v>177</v>
      </c>
      <c r="L16" s="31" t="s">
        <v>177</v>
      </c>
      <c r="M16" s="61" t="s">
        <v>576</v>
      </c>
      <c r="N16" s="68" t="s">
        <v>575</v>
      </c>
      <c r="O16" s="31" t="s">
        <v>175</v>
      </c>
      <c r="P16" s="18"/>
      <c r="Q16" s="31">
        <v>2019</v>
      </c>
      <c r="R16" s="31">
        <v>4</v>
      </c>
      <c r="S16" s="47"/>
    </row>
    <row r="17" spans="1:19" ht="68.25" customHeight="1" x14ac:dyDescent="0.25">
      <c r="A17" s="25" t="s">
        <v>31</v>
      </c>
      <c r="B17" s="33"/>
      <c r="C17" s="25" t="s">
        <v>32</v>
      </c>
      <c r="D17" s="61" t="s">
        <v>574</v>
      </c>
      <c r="E17" s="36">
        <v>0.03</v>
      </c>
      <c r="F17" s="63">
        <v>60</v>
      </c>
      <c r="G17" s="62">
        <f t="shared" si="0"/>
        <v>12.6</v>
      </c>
      <c r="H17" s="65" t="s">
        <v>573</v>
      </c>
      <c r="I17" s="63">
        <v>60</v>
      </c>
      <c r="J17" s="62">
        <f t="shared" si="1"/>
        <v>12.6</v>
      </c>
      <c r="K17" s="31" t="s">
        <v>177</v>
      </c>
      <c r="L17" s="31" t="s">
        <v>177</v>
      </c>
      <c r="M17" s="61" t="s">
        <v>572</v>
      </c>
      <c r="N17" s="68" t="s">
        <v>571</v>
      </c>
      <c r="O17" s="31" t="s">
        <v>175</v>
      </c>
      <c r="P17" s="18"/>
      <c r="Q17" s="31">
        <v>2019</v>
      </c>
      <c r="R17" s="31">
        <v>4</v>
      </c>
      <c r="S17" s="47"/>
    </row>
    <row r="18" spans="1:19" ht="64.5" customHeight="1" x14ac:dyDescent="0.25">
      <c r="A18" s="25" t="s">
        <v>31</v>
      </c>
      <c r="B18" s="33"/>
      <c r="C18" s="25" t="s">
        <v>32</v>
      </c>
      <c r="D18" s="61" t="s">
        <v>570</v>
      </c>
      <c r="E18" s="36">
        <v>0.03</v>
      </c>
      <c r="F18" s="63">
        <v>1712</v>
      </c>
      <c r="G18" s="62">
        <f t="shared" si="0"/>
        <v>359.52</v>
      </c>
      <c r="H18" s="65" t="s">
        <v>518</v>
      </c>
      <c r="I18" s="63">
        <v>1712</v>
      </c>
      <c r="J18" s="62">
        <f t="shared" si="1"/>
        <v>359.52</v>
      </c>
      <c r="K18" s="31" t="s">
        <v>177</v>
      </c>
      <c r="L18" s="31" t="s">
        <v>316</v>
      </c>
      <c r="M18" s="61" t="s">
        <v>434</v>
      </c>
      <c r="N18" s="68" t="s">
        <v>204</v>
      </c>
      <c r="O18" s="31" t="s">
        <v>175</v>
      </c>
      <c r="P18" s="18"/>
      <c r="Q18" s="31">
        <v>2019</v>
      </c>
      <c r="R18" s="31">
        <v>4</v>
      </c>
      <c r="S18" s="47"/>
    </row>
    <row r="19" spans="1:19" ht="45" x14ac:dyDescent="0.25">
      <c r="A19" s="25" t="s">
        <v>31</v>
      </c>
      <c r="B19" s="33"/>
      <c r="C19" s="25" t="s">
        <v>32</v>
      </c>
      <c r="D19" s="61" t="s">
        <v>569</v>
      </c>
      <c r="E19" s="36">
        <v>0.03</v>
      </c>
      <c r="F19" s="63">
        <v>-24</v>
      </c>
      <c r="G19" s="62">
        <f t="shared" si="0"/>
        <v>-5.04</v>
      </c>
      <c r="H19" s="65" t="s">
        <v>568</v>
      </c>
      <c r="I19" s="63">
        <v>-24</v>
      </c>
      <c r="J19" s="62">
        <f t="shared" si="1"/>
        <v>-5.04</v>
      </c>
      <c r="K19" s="31" t="s">
        <v>177</v>
      </c>
      <c r="L19" s="31" t="s">
        <v>177</v>
      </c>
      <c r="M19" s="61" t="s">
        <v>434</v>
      </c>
      <c r="N19" s="68" t="s">
        <v>204</v>
      </c>
      <c r="O19" s="31" t="s">
        <v>175</v>
      </c>
      <c r="P19" s="18"/>
      <c r="Q19" s="31">
        <v>2019</v>
      </c>
      <c r="R19" s="31">
        <v>4</v>
      </c>
      <c r="S19" s="47"/>
    </row>
    <row r="20" spans="1:19" ht="45" x14ac:dyDescent="0.25">
      <c r="A20" s="25" t="s">
        <v>31</v>
      </c>
      <c r="B20" s="33"/>
      <c r="C20" s="25" t="s">
        <v>32</v>
      </c>
      <c r="D20" s="61" t="s">
        <v>567</v>
      </c>
      <c r="E20" s="36">
        <v>0.03</v>
      </c>
      <c r="F20" s="63">
        <v>163.44</v>
      </c>
      <c r="G20" s="62">
        <f t="shared" si="0"/>
        <v>34.322400000000002</v>
      </c>
      <c r="H20" s="65" t="s">
        <v>483</v>
      </c>
      <c r="I20" s="63">
        <v>163.44</v>
      </c>
      <c r="J20" s="62">
        <f t="shared" si="1"/>
        <v>34.322400000000002</v>
      </c>
      <c r="K20" s="31" t="s">
        <v>177</v>
      </c>
      <c r="L20" s="31" t="s">
        <v>177</v>
      </c>
      <c r="M20" s="61" t="s">
        <v>144</v>
      </c>
      <c r="N20" s="68" t="s">
        <v>173</v>
      </c>
      <c r="O20" s="31" t="s">
        <v>175</v>
      </c>
      <c r="P20" s="18"/>
      <c r="Q20" s="31">
        <v>2019</v>
      </c>
      <c r="R20" s="31">
        <v>4</v>
      </c>
      <c r="S20" s="47"/>
    </row>
    <row r="21" spans="1:19" ht="15.75" x14ac:dyDescent="0.25">
      <c r="A21" s="25" t="s">
        <v>31</v>
      </c>
      <c r="B21" s="33"/>
      <c r="C21" s="25" t="s">
        <v>32</v>
      </c>
      <c r="D21" s="61" t="s">
        <v>566</v>
      </c>
      <c r="E21" s="36">
        <v>0.03</v>
      </c>
      <c r="F21" s="63">
        <v>45</v>
      </c>
      <c r="G21" s="62">
        <f t="shared" si="0"/>
        <v>9.4499999999999993</v>
      </c>
      <c r="H21" s="65" t="s">
        <v>483</v>
      </c>
      <c r="I21" s="63">
        <v>45</v>
      </c>
      <c r="J21" s="62">
        <f t="shared" si="1"/>
        <v>9.4499999999999993</v>
      </c>
      <c r="K21" s="31" t="s">
        <v>177</v>
      </c>
      <c r="L21" s="31" t="s">
        <v>177</v>
      </c>
      <c r="M21" s="61" t="s">
        <v>144</v>
      </c>
      <c r="N21" s="68" t="s">
        <v>173</v>
      </c>
      <c r="O21" s="31" t="s">
        <v>175</v>
      </c>
      <c r="P21" s="18"/>
      <c r="Q21" s="31">
        <v>2019</v>
      </c>
      <c r="R21" s="31">
        <v>4</v>
      </c>
      <c r="S21" s="47"/>
    </row>
    <row r="22" spans="1:19" ht="45" x14ac:dyDescent="0.25">
      <c r="A22" s="25" t="s">
        <v>31</v>
      </c>
      <c r="B22" s="33"/>
      <c r="C22" s="25" t="s">
        <v>32</v>
      </c>
      <c r="D22" s="61" t="s">
        <v>565</v>
      </c>
      <c r="E22" s="36">
        <v>0.03</v>
      </c>
      <c r="F22" s="63">
        <v>323.68</v>
      </c>
      <c r="G22" s="62">
        <f t="shared" si="0"/>
        <v>67.972799999999992</v>
      </c>
      <c r="H22" s="65" t="s">
        <v>564</v>
      </c>
      <c r="I22" s="63">
        <v>323.68</v>
      </c>
      <c r="J22" s="62">
        <f t="shared" si="1"/>
        <v>67.972799999999992</v>
      </c>
      <c r="K22" s="31" t="s">
        <v>177</v>
      </c>
      <c r="L22" s="31" t="s">
        <v>177</v>
      </c>
      <c r="M22" s="61" t="s">
        <v>144</v>
      </c>
      <c r="N22" s="68" t="s">
        <v>173</v>
      </c>
      <c r="O22" s="31" t="s">
        <v>175</v>
      </c>
      <c r="P22" s="18"/>
      <c r="Q22" s="31">
        <v>2019</v>
      </c>
      <c r="R22" s="31">
        <v>4</v>
      </c>
      <c r="S22" s="47"/>
    </row>
    <row r="23" spans="1:19" ht="60" x14ac:dyDescent="0.25">
      <c r="A23" s="25" t="s">
        <v>31</v>
      </c>
      <c r="B23" s="33"/>
      <c r="C23" s="25" t="s">
        <v>32</v>
      </c>
      <c r="D23" s="61" t="s">
        <v>563</v>
      </c>
      <c r="E23" s="36">
        <v>0.03</v>
      </c>
      <c r="F23" s="63">
        <v>64.400000000000006</v>
      </c>
      <c r="G23" s="62">
        <f t="shared" si="0"/>
        <v>13.524000000000001</v>
      </c>
      <c r="H23" s="65" t="s">
        <v>508</v>
      </c>
      <c r="I23" s="63">
        <v>64.400000000000006</v>
      </c>
      <c r="J23" s="62">
        <f t="shared" si="1"/>
        <v>13.524000000000001</v>
      </c>
      <c r="K23" s="31" t="s">
        <v>177</v>
      </c>
      <c r="L23" s="31" t="s">
        <v>177</v>
      </c>
      <c r="M23" s="61" t="s">
        <v>561</v>
      </c>
      <c r="N23" s="68" t="s">
        <v>560</v>
      </c>
      <c r="O23" s="31" t="s">
        <v>175</v>
      </c>
      <c r="P23" s="19"/>
      <c r="Q23" s="31">
        <v>2019</v>
      </c>
      <c r="R23" s="31">
        <v>4</v>
      </c>
      <c r="S23" s="47"/>
    </row>
    <row r="24" spans="1:19" ht="30" x14ac:dyDescent="0.25">
      <c r="A24" s="25" t="s">
        <v>31</v>
      </c>
      <c r="B24" s="33"/>
      <c r="C24" s="25" t="s">
        <v>32</v>
      </c>
      <c r="D24" s="61" t="s">
        <v>562</v>
      </c>
      <c r="E24" s="36">
        <v>0.03</v>
      </c>
      <c r="F24" s="63">
        <v>41.75</v>
      </c>
      <c r="G24" s="62">
        <f t="shared" si="0"/>
        <v>8.7675000000000001</v>
      </c>
      <c r="H24" s="65" t="s">
        <v>508</v>
      </c>
      <c r="I24" s="63">
        <v>41.75</v>
      </c>
      <c r="J24" s="62">
        <f t="shared" si="1"/>
        <v>8.7675000000000001</v>
      </c>
      <c r="K24" s="31" t="s">
        <v>177</v>
      </c>
      <c r="L24" s="31" t="s">
        <v>177</v>
      </c>
      <c r="M24" s="61" t="s">
        <v>561</v>
      </c>
      <c r="N24" s="68" t="s">
        <v>560</v>
      </c>
      <c r="O24" s="31" t="s">
        <v>175</v>
      </c>
      <c r="P24" s="18"/>
      <c r="Q24" s="31">
        <v>2019</v>
      </c>
      <c r="R24" s="31">
        <v>4</v>
      </c>
      <c r="S24" s="47"/>
    </row>
    <row r="25" spans="1:19" ht="75" x14ac:dyDescent="0.25">
      <c r="A25" s="25" t="s">
        <v>31</v>
      </c>
      <c r="B25" s="33"/>
      <c r="C25" s="25" t="s">
        <v>32</v>
      </c>
      <c r="D25" s="61" t="s">
        <v>559</v>
      </c>
      <c r="E25" s="36">
        <v>0.03</v>
      </c>
      <c r="F25" s="63">
        <v>600</v>
      </c>
      <c r="G25" s="62">
        <f t="shared" si="0"/>
        <v>126</v>
      </c>
      <c r="H25" s="67">
        <v>43748</v>
      </c>
      <c r="I25" s="63">
        <v>600</v>
      </c>
      <c r="J25" s="62">
        <f t="shared" si="1"/>
        <v>126</v>
      </c>
      <c r="K25" s="31" t="s">
        <v>177</v>
      </c>
      <c r="L25" s="31" t="s">
        <v>177</v>
      </c>
      <c r="M25" s="61" t="s">
        <v>128</v>
      </c>
      <c r="N25" s="68" t="s">
        <v>156</v>
      </c>
      <c r="O25" s="31" t="s">
        <v>175</v>
      </c>
      <c r="P25" s="18"/>
      <c r="Q25" s="31">
        <v>2019</v>
      </c>
      <c r="R25" s="31">
        <v>4</v>
      </c>
      <c r="S25" s="47"/>
    </row>
    <row r="26" spans="1:19" ht="75" x14ac:dyDescent="0.25">
      <c r="A26" s="25" t="s">
        <v>31</v>
      </c>
      <c r="B26" s="33"/>
      <c r="C26" s="25" t="s">
        <v>32</v>
      </c>
      <c r="D26" s="61" t="s">
        <v>558</v>
      </c>
      <c r="E26" s="36">
        <v>0.03</v>
      </c>
      <c r="F26" s="63">
        <v>300</v>
      </c>
      <c r="G26" s="62">
        <f t="shared" si="0"/>
        <v>63</v>
      </c>
      <c r="H26" s="65" t="s">
        <v>557</v>
      </c>
      <c r="I26" s="63">
        <v>300</v>
      </c>
      <c r="J26" s="62">
        <f t="shared" si="1"/>
        <v>63</v>
      </c>
      <c r="K26" s="31" t="s">
        <v>177</v>
      </c>
      <c r="L26" s="31" t="s">
        <v>177</v>
      </c>
      <c r="M26" s="61" t="s">
        <v>128</v>
      </c>
      <c r="N26" s="68" t="s">
        <v>156</v>
      </c>
      <c r="O26" s="31" t="s">
        <v>175</v>
      </c>
      <c r="P26" s="18"/>
      <c r="Q26" s="31">
        <v>2019</v>
      </c>
      <c r="R26" s="31">
        <v>4</v>
      </c>
      <c r="S26" s="47"/>
    </row>
    <row r="27" spans="1:19" ht="45" x14ac:dyDescent="0.25">
      <c r="A27" s="25" t="s">
        <v>31</v>
      </c>
      <c r="B27" s="33"/>
      <c r="C27" s="25" t="s">
        <v>32</v>
      </c>
      <c r="D27" s="61" t="s">
        <v>556</v>
      </c>
      <c r="E27" s="36">
        <v>0.03</v>
      </c>
      <c r="F27" s="63">
        <v>250</v>
      </c>
      <c r="G27" s="62">
        <f t="shared" si="0"/>
        <v>52.5</v>
      </c>
      <c r="H27" s="65" t="s">
        <v>555</v>
      </c>
      <c r="I27" s="63">
        <v>250</v>
      </c>
      <c r="J27" s="62">
        <f t="shared" si="1"/>
        <v>52.5</v>
      </c>
      <c r="K27" s="31" t="s">
        <v>177</v>
      </c>
      <c r="L27" s="31" t="s">
        <v>177</v>
      </c>
      <c r="M27" s="61" t="s">
        <v>128</v>
      </c>
      <c r="N27" s="68" t="s">
        <v>404</v>
      </c>
      <c r="O27" s="31" t="s">
        <v>175</v>
      </c>
      <c r="P27" s="18"/>
      <c r="Q27" s="31">
        <v>2019</v>
      </c>
      <c r="R27" s="31">
        <v>4</v>
      </c>
      <c r="S27" s="47"/>
    </row>
    <row r="28" spans="1:19" ht="75" x14ac:dyDescent="0.25">
      <c r="A28" s="25" t="s">
        <v>31</v>
      </c>
      <c r="B28" s="33"/>
      <c r="C28" s="25" t="s">
        <v>32</v>
      </c>
      <c r="D28" s="61" t="s">
        <v>554</v>
      </c>
      <c r="E28" s="36">
        <v>0.03</v>
      </c>
      <c r="F28" s="63">
        <v>500</v>
      </c>
      <c r="G28" s="62">
        <f t="shared" si="0"/>
        <v>105</v>
      </c>
      <c r="H28" s="65" t="s">
        <v>467</v>
      </c>
      <c r="I28" s="63">
        <v>500</v>
      </c>
      <c r="J28" s="62">
        <f t="shared" si="1"/>
        <v>105</v>
      </c>
      <c r="K28" s="31" t="s">
        <v>177</v>
      </c>
      <c r="L28" s="31" t="s">
        <v>177</v>
      </c>
      <c r="M28" s="61" t="s">
        <v>128</v>
      </c>
      <c r="N28" s="68" t="s">
        <v>404</v>
      </c>
      <c r="O28" s="31" t="s">
        <v>175</v>
      </c>
      <c r="P28" s="18"/>
      <c r="Q28" s="31">
        <v>2019</v>
      </c>
      <c r="R28" s="31">
        <v>4</v>
      </c>
      <c r="S28" s="47"/>
    </row>
    <row r="29" spans="1:19" ht="90" x14ac:dyDescent="0.25">
      <c r="A29" s="25" t="s">
        <v>31</v>
      </c>
      <c r="B29" s="33"/>
      <c r="C29" s="25" t="s">
        <v>32</v>
      </c>
      <c r="D29" s="61" t="s">
        <v>553</v>
      </c>
      <c r="E29" s="36">
        <v>0.03</v>
      </c>
      <c r="F29" s="63">
        <v>260</v>
      </c>
      <c r="G29" s="62">
        <f t="shared" si="0"/>
        <v>54.6</v>
      </c>
      <c r="H29" s="65" t="s">
        <v>469</v>
      </c>
      <c r="I29" s="63">
        <v>260</v>
      </c>
      <c r="J29" s="62">
        <f t="shared" si="1"/>
        <v>54.6</v>
      </c>
      <c r="K29" s="31" t="s">
        <v>177</v>
      </c>
      <c r="L29" s="31" t="s">
        <v>177</v>
      </c>
      <c r="M29" s="61" t="s">
        <v>128</v>
      </c>
      <c r="N29" s="68" t="s">
        <v>404</v>
      </c>
      <c r="O29" s="31" t="s">
        <v>175</v>
      </c>
      <c r="P29" s="18"/>
      <c r="Q29" s="31">
        <v>2019</v>
      </c>
      <c r="R29" s="31">
        <v>4</v>
      </c>
      <c r="S29" s="47"/>
    </row>
    <row r="30" spans="1:19" ht="75" x14ac:dyDescent="0.25">
      <c r="A30" s="25" t="s">
        <v>31</v>
      </c>
      <c r="B30" s="33"/>
      <c r="C30" s="25" t="s">
        <v>32</v>
      </c>
      <c r="D30" s="61" t="s">
        <v>552</v>
      </c>
      <c r="E30" s="36">
        <v>0.03</v>
      </c>
      <c r="F30" s="63">
        <v>320</v>
      </c>
      <c r="G30" s="62">
        <f t="shared" si="0"/>
        <v>67.2</v>
      </c>
      <c r="H30" s="65" t="s">
        <v>551</v>
      </c>
      <c r="I30" s="63">
        <v>320</v>
      </c>
      <c r="J30" s="62">
        <f t="shared" si="1"/>
        <v>67.2</v>
      </c>
      <c r="K30" s="31" t="s">
        <v>177</v>
      </c>
      <c r="L30" s="31" t="s">
        <v>177</v>
      </c>
      <c r="M30" s="61" t="s">
        <v>128</v>
      </c>
      <c r="N30" s="68" t="s">
        <v>404</v>
      </c>
      <c r="O30" s="31" t="s">
        <v>175</v>
      </c>
      <c r="P30" s="18"/>
      <c r="Q30" s="31">
        <v>2019</v>
      </c>
      <c r="R30" s="31">
        <v>4</v>
      </c>
      <c r="S30" s="47"/>
    </row>
    <row r="31" spans="1:19" ht="45" x14ac:dyDescent="0.25">
      <c r="A31" s="25" t="s">
        <v>31</v>
      </c>
      <c r="B31" s="33"/>
      <c r="C31" s="25" t="s">
        <v>32</v>
      </c>
      <c r="D31" s="61" t="s">
        <v>550</v>
      </c>
      <c r="E31" s="36">
        <v>0.03</v>
      </c>
      <c r="F31" s="63">
        <v>210</v>
      </c>
      <c r="G31" s="62">
        <f t="shared" si="0"/>
        <v>44.1</v>
      </c>
      <c r="H31" s="65" t="s">
        <v>549</v>
      </c>
      <c r="I31" s="63">
        <v>210</v>
      </c>
      <c r="J31" s="62">
        <f t="shared" si="1"/>
        <v>44.1</v>
      </c>
      <c r="K31" s="31" t="s">
        <v>177</v>
      </c>
      <c r="L31" s="31" t="s">
        <v>177</v>
      </c>
      <c r="M31" s="61" t="s">
        <v>128</v>
      </c>
      <c r="N31" s="68" t="s">
        <v>404</v>
      </c>
      <c r="O31" s="31" t="s">
        <v>175</v>
      </c>
      <c r="P31" s="18"/>
      <c r="Q31" s="31">
        <v>2019</v>
      </c>
      <c r="R31" s="31">
        <v>4</v>
      </c>
      <c r="S31" s="47"/>
    </row>
    <row r="32" spans="1:19" ht="90.75" customHeight="1" x14ac:dyDescent="0.25">
      <c r="A32" s="25" t="s">
        <v>31</v>
      </c>
      <c r="B32" s="33"/>
      <c r="C32" s="25" t="s">
        <v>32</v>
      </c>
      <c r="D32" s="61" t="s">
        <v>548</v>
      </c>
      <c r="E32" s="36">
        <v>0.03</v>
      </c>
      <c r="F32" s="63">
        <v>560</v>
      </c>
      <c r="G32" s="62">
        <f t="shared" si="0"/>
        <v>117.6</v>
      </c>
      <c r="H32" s="67">
        <v>43714</v>
      </c>
      <c r="I32" s="63">
        <v>560</v>
      </c>
      <c r="J32" s="62">
        <f t="shared" si="1"/>
        <v>117.6</v>
      </c>
      <c r="K32" s="31" t="s">
        <v>177</v>
      </c>
      <c r="L32" s="31" t="s">
        <v>177</v>
      </c>
      <c r="M32" s="61" t="s">
        <v>129</v>
      </c>
      <c r="N32" s="68" t="s">
        <v>542</v>
      </c>
      <c r="O32" s="31" t="s">
        <v>175</v>
      </c>
      <c r="P32" s="18"/>
      <c r="Q32" s="31">
        <v>2019</v>
      </c>
      <c r="R32" s="31">
        <v>4</v>
      </c>
      <c r="S32" s="47"/>
    </row>
    <row r="33" spans="1:19" ht="90" x14ac:dyDescent="0.25">
      <c r="A33" s="25" t="s">
        <v>31</v>
      </c>
      <c r="B33" s="33"/>
      <c r="C33" s="25" t="s">
        <v>32</v>
      </c>
      <c r="D33" s="61" t="s">
        <v>547</v>
      </c>
      <c r="E33" s="36">
        <v>0.03</v>
      </c>
      <c r="F33" s="63">
        <v>160</v>
      </c>
      <c r="G33" s="62">
        <f t="shared" si="0"/>
        <v>33.6</v>
      </c>
      <c r="H33" s="65" t="s">
        <v>544</v>
      </c>
      <c r="I33" s="63">
        <v>160</v>
      </c>
      <c r="J33" s="62">
        <f t="shared" si="1"/>
        <v>33.6</v>
      </c>
      <c r="K33" s="31" t="s">
        <v>177</v>
      </c>
      <c r="L33" s="31" t="s">
        <v>177</v>
      </c>
      <c r="M33" s="61" t="s">
        <v>129</v>
      </c>
      <c r="N33" s="68" t="s">
        <v>542</v>
      </c>
      <c r="O33" s="31" t="s">
        <v>175</v>
      </c>
      <c r="P33" s="18"/>
      <c r="Q33" s="31">
        <v>2019</v>
      </c>
      <c r="R33" s="31">
        <v>4</v>
      </c>
      <c r="S33" s="47"/>
    </row>
    <row r="34" spans="1:19" ht="60" customHeight="1" x14ac:dyDescent="0.25">
      <c r="A34" s="25" t="s">
        <v>31</v>
      </c>
      <c r="B34" s="33"/>
      <c r="C34" s="25" t="s">
        <v>32</v>
      </c>
      <c r="D34" s="61" t="s">
        <v>546</v>
      </c>
      <c r="E34" s="36">
        <v>0.03</v>
      </c>
      <c r="F34" s="63">
        <v>100</v>
      </c>
      <c r="G34" s="62">
        <f t="shared" si="0"/>
        <v>21</v>
      </c>
      <c r="H34" s="65" t="s">
        <v>498</v>
      </c>
      <c r="I34" s="63">
        <v>100</v>
      </c>
      <c r="J34" s="62">
        <f t="shared" si="1"/>
        <v>21</v>
      </c>
      <c r="K34" s="31" t="s">
        <v>177</v>
      </c>
      <c r="L34" s="31" t="s">
        <v>177</v>
      </c>
      <c r="M34" s="61" t="s">
        <v>129</v>
      </c>
      <c r="N34" s="68" t="s">
        <v>542</v>
      </c>
      <c r="O34" s="31" t="s">
        <v>175</v>
      </c>
      <c r="P34" s="18"/>
      <c r="Q34" s="31">
        <v>2019</v>
      </c>
      <c r="R34" s="31">
        <v>4</v>
      </c>
      <c r="S34" s="47"/>
    </row>
    <row r="35" spans="1:19" ht="75" x14ac:dyDescent="0.25">
      <c r="A35" s="25" t="s">
        <v>31</v>
      </c>
      <c r="B35" s="33"/>
      <c r="C35" s="25" t="s">
        <v>32</v>
      </c>
      <c r="D35" s="61" t="s">
        <v>545</v>
      </c>
      <c r="E35" s="36">
        <v>0.03</v>
      </c>
      <c r="F35" s="63">
        <v>1900</v>
      </c>
      <c r="G35" s="62">
        <f t="shared" ref="G35:G66" si="2">F35*21%</f>
        <v>399</v>
      </c>
      <c r="H35" s="65" t="s">
        <v>544</v>
      </c>
      <c r="I35" s="63">
        <v>1900</v>
      </c>
      <c r="J35" s="62">
        <f t="shared" ref="J35:J66" si="3">I35*21%</f>
        <v>399</v>
      </c>
      <c r="K35" s="31" t="s">
        <v>177</v>
      </c>
      <c r="L35" s="31" t="s">
        <v>316</v>
      </c>
      <c r="M35" s="61" t="s">
        <v>129</v>
      </c>
      <c r="N35" s="68" t="s">
        <v>542</v>
      </c>
      <c r="O35" s="31" t="s">
        <v>175</v>
      </c>
      <c r="P35" s="18"/>
      <c r="Q35" s="31">
        <v>2019</v>
      </c>
      <c r="R35" s="31">
        <v>4</v>
      </c>
      <c r="S35" s="47"/>
    </row>
    <row r="36" spans="1:19" ht="45" x14ac:dyDescent="0.25">
      <c r="A36" s="25" t="s">
        <v>31</v>
      </c>
      <c r="B36" s="33"/>
      <c r="C36" s="25" t="s">
        <v>32</v>
      </c>
      <c r="D36" s="61" t="s">
        <v>543</v>
      </c>
      <c r="E36" s="36">
        <v>0.03</v>
      </c>
      <c r="F36" s="63">
        <v>910</v>
      </c>
      <c r="G36" s="62">
        <f t="shared" si="2"/>
        <v>191.1</v>
      </c>
      <c r="H36" s="65" t="s">
        <v>498</v>
      </c>
      <c r="I36" s="63">
        <v>910</v>
      </c>
      <c r="J36" s="62">
        <f t="shared" si="3"/>
        <v>191.1</v>
      </c>
      <c r="K36" s="31" t="s">
        <v>177</v>
      </c>
      <c r="L36" s="31" t="s">
        <v>177</v>
      </c>
      <c r="M36" s="61" t="s">
        <v>129</v>
      </c>
      <c r="N36" s="68" t="s">
        <v>542</v>
      </c>
      <c r="O36" s="31" t="s">
        <v>175</v>
      </c>
      <c r="P36" s="18"/>
      <c r="Q36" s="31">
        <v>2019</v>
      </c>
      <c r="R36" s="31">
        <v>4</v>
      </c>
      <c r="S36" s="47"/>
    </row>
    <row r="37" spans="1:19" ht="79.5" customHeight="1" x14ac:dyDescent="0.25">
      <c r="A37" s="25" t="s">
        <v>31</v>
      </c>
      <c r="B37" s="33"/>
      <c r="C37" s="25" t="s">
        <v>32</v>
      </c>
      <c r="D37" s="61" t="s">
        <v>541</v>
      </c>
      <c r="E37" s="36">
        <v>0.03</v>
      </c>
      <c r="F37" s="63">
        <v>150</v>
      </c>
      <c r="G37" s="62">
        <f t="shared" si="2"/>
        <v>31.5</v>
      </c>
      <c r="H37" s="65" t="s">
        <v>540</v>
      </c>
      <c r="I37" s="63">
        <v>150</v>
      </c>
      <c r="J37" s="62">
        <f t="shared" si="3"/>
        <v>31.5</v>
      </c>
      <c r="K37" s="31" t="s">
        <v>177</v>
      </c>
      <c r="L37" s="31" t="s">
        <v>177</v>
      </c>
      <c r="M37" s="61" t="s">
        <v>390</v>
      </c>
      <c r="N37" s="68" t="s">
        <v>537</v>
      </c>
      <c r="O37" s="31" t="s">
        <v>175</v>
      </c>
      <c r="P37" s="18"/>
      <c r="Q37" s="31">
        <v>2019</v>
      </c>
      <c r="R37" s="31">
        <v>4</v>
      </c>
      <c r="S37" s="47"/>
    </row>
    <row r="38" spans="1:19" ht="45" x14ac:dyDescent="0.25">
      <c r="A38" s="25" t="s">
        <v>31</v>
      </c>
      <c r="B38" s="33"/>
      <c r="C38" s="25" t="s">
        <v>32</v>
      </c>
      <c r="D38" s="61" t="s">
        <v>539</v>
      </c>
      <c r="E38" s="36">
        <v>0.03</v>
      </c>
      <c r="F38" s="63">
        <v>190</v>
      </c>
      <c r="G38" s="62">
        <f t="shared" si="2"/>
        <v>39.9</v>
      </c>
      <c r="H38" s="65" t="s">
        <v>538</v>
      </c>
      <c r="I38" s="63">
        <v>190</v>
      </c>
      <c r="J38" s="62">
        <f t="shared" si="3"/>
        <v>39.9</v>
      </c>
      <c r="K38" s="31" t="s">
        <v>177</v>
      </c>
      <c r="L38" s="31" t="s">
        <v>177</v>
      </c>
      <c r="M38" s="61" t="s">
        <v>390</v>
      </c>
      <c r="N38" s="68" t="s">
        <v>537</v>
      </c>
      <c r="O38" s="31" t="s">
        <v>175</v>
      </c>
      <c r="P38" s="18"/>
      <c r="Q38" s="31">
        <v>2019</v>
      </c>
      <c r="R38" s="31">
        <v>4</v>
      </c>
      <c r="S38" s="47"/>
    </row>
    <row r="39" spans="1:19" ht="78" customHeight="1" x14ac:dyDescent="0.25">
      <c r="A39" s="25" t="s">
        <v>31</v>
      </c>
      <c r="B39" s="33"/>
      <c r="C39" s="25" t="s">
        <v>32</v>
      </c>
      <c r="D39" s="61" t="s">
        <v>536</v>
      </c>
      <c r="E39" s="36">
        <v>0.03</v>
      </c>
      <c r="F39" s="63">
        <v>3734.5</v>
      </c>
      <c r="G39" s="62">
        <f t="shared" si="2"/>
        <v>784.245</v>
      </c>
      <c r="H39" s="65" t="s">
        <v>534</v>
      </c>
      <c r="I39" s="63">
        <v>3734.5</v>
      </c>
      <c r="J39" s="62">
        <f t="shared" si="3"/>
        <v>784.245</v>
      </c>
      <c r="K39" s="31" t="s">
        <v>177</v>
      </c>
      <c r="L39" s="31" t="s">
        <v>177</v>
      </c>
      <c r="M39" s="61" t="s">
        <v>533</v>
      </c>
      <c r="N39" s="68" t="s">
        <v>532</v>
      </c>
      <c r="O39" s="31" t="s">
        <v>175</v>
      </c>
      <c r="P39" s="18"/>
      <c r="Q39" s="31">
        <v>2019</v>
      </c>
      <c r="R39" s="31">
        <v>4</v>
      </c>
      <c r="S39" s="47"/>
    </row>
    <row r="40" spans="1:19" ht="30" x14ac:dyDescent="0.25">
      <c r="A40" s="25" t="s">
        <v>31</v>
      </c>
      <c r="B40" s="33"/>
      <c r="C40" s="25" t="s">
        <v>32</v>
      </c>
      <c r="D40" s="61" t="s">
        <v>535</v>
      </c>
      <c r="E40" s="36">
        <v>0.03</v>
      </c>
      <c r="F40" s="63">
        <v>137.63999999999999</v>
      </c>
      <c r="G40" s="62">
        <f t="shared" si="2"/>
        <v>28.904399999999995</v>
      </c>
      <c r="H40" s="65" t="s">
        <v>534</v>
      </c>
      <c r="I40" s="63">
        <v>137.63999999999999</v>
      </c>
      <c r="J40" s="62">
        <f t="shared" si="3"/>
        <v>28.904399999999995</v>
      </c>
      <c r="K40" s="31" t="s">
        <v>177</v>
      </c>
      <c r="L40" s="31" t="s">
        <v>177</v>
      </c>
      <c r="M40" s="61" t="s">
        <v>533</v>
      </c>
      <c r="N40" s="68" t="s">
        <v>532</v>
      </c>
      <c r="O40" s="31" t="s">
        <v>175</v>
      </c>
      <c r="P40" s="18"/>
      <c r="Q40" s="31">
        <v>2019</v>
      </c>
      <c r="R40" s="31">
        <v>4</v>
      </c>
      <c r="S40" s="47"/>
    </row>
    <row r="41" spans="1:19" ht="90" x14ac:dyDescent="0.25">
      <c r="A41" s="25" t="s">
        <v>31</v>
      </c>
      <c r="B41" s="33"/>
      <c r="C41" s="25" t="s">
        <v>32</v>
      </c>
      <c r="D41" s="61" t="s">
        <v>531</v>
      </c>
      <c r="E41" s="36">
        <v>0.03</v>
      </c>
      <c r="F41" s="63">
        <v>1825</v>
      </c>
      <c r="G41" s="62">
        <f t="shared" si="2"/>
        <v>383.25</v>
      </c>
      <c r="H41" s="65" t="s">
        <v>530</v>
      </c>
      <c r="I41" s="63">
        <v>1825</v>
      </c>
      <c r="J41" s="62">
        <f t="shared" si="3"/>
        <v>383.25</v>
      </c>
      <c r="K41" s="31" t="s">
        <v>177</v>
      </c>
      <c r="L41" s="31" t="s">
        <v>177</v>
      </c>
      <c r="M41" s="61" t="s">
        <v>529</v>
      </c>
      <c r="N41" s="68" t="s">
        <v>528</v>
      </c>
      <c r="O41" s="31" t="s">
        <v>175</v>
      </c>
      <c r="P41" s="18"/>
      <c r="Q41" s="31">
        <v>2019</v>
      </c>
      <c r="R41" s="31">
        <v>4</v>
      </c>
      <c r="S41" s="47"/>
    </row>
    <row r="42" spans="1:19" ht="15.75" x14ac:dyDescent="0.25">
      <c r="A42" s="25" t="s">
        <v>31</v>
      </c>
      <c r="B42" s="33"/>
      <c r="C42" s="25" t="s">
        <v>32</v>
      </c>
      <c r="D42" s="61" t="s">
        <v>527</v>
      </c>
      <c r="E42" s="36">
        <v>0.03</v>
      </c>
      <c r="F42" s="63">
        <v>162</v>
      </c>
      <c r="G42" s="62">
        <f t="shared" si="2"/>
        <v>34.019999999999996</v>
      </c>
      <c r="H42" s="65" t="s">
        <v>526</v>
      </c>
      <c r="I42" s="63">
        <v>162</v>
      </c>
      <c r="J42" s="62">
        <f t="shared" si="3"/>
        <v>34.019999999999996</v>
      </c>
      <c r="K42" s="31" t="s">
        <v>177</v>
      </c>
      <c r="L42" s="31" t="s">
        <v>177</v>
      </c>
      <c r="M42" s="61" t="s">
        <v>130</v>
      </c>
      <c r="N42" s="68" t="s">
        <v>525</v>
      </c>
      <c r="O42" s="31" t="s">
        <v>175</v>
      </c>
      <c r="P42" s="18"/>
      <c r="Q42" s="31">
        <v>2019</v>
      </c>
      <c r="R42" s="31">
        <v>4</v>
      </c>
      <c r="S42" s="47"/>
    </row>
    <row r="43" spans="1:19" ht="30" x14ac:dyDescent="0.25">
      <c r="A43" s="25" t="s">
        <v>31</v>
      </c>
      <c r="B43" s="33"/>
      <c r="C43" s="25" t="s">
        <v>32</v>
      </c>
      <c r="D43" s="61" t="s">
        <v>524</v>
      </c>
      <c r="E43" s="36">
        <v>0.03</v>
      </c>
      <c r="F43" s="63">
        <v>145.19999999999999</v>
      </c>
      <c r="G43" s="62">
        <f t="shared" si="2"/>
        <v>30.491999999999997</v>
      </c>
      <c r="H43" s="65" t="s">
        <v>521</v>
      </c>
      <c r="I43" s="63">
        <v>145.19999999999999</v>
      </c>
      <c r="J43" s="62">
        <f t="shared" si="3"/>
        <v>30.491999999999997</v>
      </c>
      <c r="K43" s="31" t="s">
        <v>177</v>
      </c>
      <c r="L43" s="31" t="s">
        <v>177</v>
      </c>
      <c r="M43" s="61" t="s">
        <v>137</v>
      </c>
      <c r="N43" s="68" t="s">
        <v>166</v>
      </c>
      <c r="O43" s="31" t="s">
        <v>175</v>
      </c>
      <c r="P43" s="18"/>
      <c r="Q43" s="31">
        <v>2019</v>
      </c>
      <c r="R43" s="31">
        <v>4</v>
      </c>
      <c r="S43" s="47"/>
    </row>
    <row r="44" spans="1:19" ht="45" x14ac:dyDescent="0.25">
      <c r="A44" s="25" t="s">
        <v>31</v>
      </c>
      <c r="B44" s="33"/>
      <c r="C44" s="25" t="s">
        <v>32</v>
      </c>
      <c r="D44" s="61" t="s">
        <v>523</v>
      </c>
      <c r="E44" s="36">
        <v>0.03</v>
      </c>
      <c r="F44" s="63">
        <v>150.12</v>
      </c>
      <c r="G44" s="62">
        <f t="shared" si="2"/>
        <v>31.525199999999998</v>
      </c>
      <c r="H44" s="65" t="s">
        <v>521</v>
      </c>
      <c r="I44" s="63">
        <v>150.12</v>
      </c>
      <c r="J44" s="62">
        <f t="shared" si="3"/>
        <v>31.525199999999998</v>
      </c>
      <c r="K44" s="31" t="s">
        <v>177</v>
      </c>
      <c r="L44" s="31" t="s">
        <v>177</v>
      </c>
      <c r="M44" s="61" t="s">
        <v>137</v>
      </c>
      <c r="N44" s="68" t="s">
        <v>166</v>
      </c>
      <c r="O44" s="31" t="s">
        <v>175</v>
      </c>
      <c r="P44" s="18"/>
      <c r="Q44" s="31">
        <v>2019</v>
      </c>
      <c r="R44" s="31">
        <v>4</v>
      </c>
      <c r="S44" s="47"/>
    </row>
    <row r="45" spans="1:19" ht="30" x14ac:dyDescent="0.25">
      <c r="A45" s="25" t="s">
        <v>31</v>
      </c>
      <c r="B45" s="33"/>
      <c r="C45" s="25" t="s">
        <v>32</v>
      </c>
      <c r="D45" s="61" t="s">
        <v>522</v>
      </c>
      <c r="E45" s="36">
        <v>0.03</v>
      </c>
      <c r="F45" s="63">
        <v>323.85000000000002</v>
      </c>
      <c r="G45" s="62">
        <f t="shared" si="2"/>
        <v>68.008499999999998</v>
      </c>
      <c r="H45" s="65" t="s">
        <v>521</v>
      </c>
      <c r="I45" s="63">
        <v>323.85000000000002</v>
      </c>
      <c r="J45" s="62">
        <f t="shared" si="3"/>
        <v>68.008499999999998</v>
      </c>
      <c r="K45" s="31" t="s">
        <v>177</v>
      </c>
      <c r="L45" s="31" t="s">
        <v>177</v>
      </c>
      <c r="M45" s="61" t="s">
        <v>137</v>
      </c>
      <c r="N45" s="68" t="s">
        <v>166</v>
      </c>
      <c r="O45" s="31" t="s">
        <v>175</v>
      </c>
      <c r="P45" s="20"/>
      <c r="Q45" s="31">
        <v>2019</v>
      </c>
      <c r="R45" s="31">
        <v>4</v>
      </c>
      <c r="S45" s="47"/>
    </row>
    <row r="46" spans="1:19" ht="75" x14ac:dyDescent="0.25">
      <c r="A46" s="25" t="s">
        <v>31</v>
      </c>
      <c r="B46" s="33"/>
      <c r="C46" s="25" t="s">
        <v>32</v>
      </c>
      <c r="D46" s="61" t="s">
        <v>520</v>
      </c>
      <c r="E46" s="36">
        <v>0.03</v>
      </c>
      <c r="F46" s="63">
        <v>180</v>
      </c>
      <c r="G46" s="62">
        <f t="shared" si="2"/>
        <v>37.799999999999997</v>
      </c>
      <c r="H46" s="65" t="s">
        <v>518</v>
      </c>
      <c r="I46" s="63">
        <v>180</v>
      </c>
      <c r="J46" s="62">
        <f t="shared" si="3"/>
        <v>37.799999999999997</v>
      </c>
      <c r="K46" s="31" t="s">
        <v>177</v>
      </c>
      <c r="L46" s="31" t="s">
        <v>177</v>
      </c>
      <c r="M46" s="61" t="s">
        <v>137</v>
      </c>
      <c r="N46" s="68" t="s">
        <v>166</v>
      </c>
      <c r="O46" s="31" t="s">
        <v>175</v>
      </c>
      <c r="P46" s="21"/>
      <c r="Q46" s="31">
        <v>2019</v>
      </c>
      <c r="R46" s="31">
        <v>4</v>
      </c>
      <c r="S46" s="47"/>
    </row>
    <row r="47" spans="1:19" ht="45" x14ac:dyDescent="0.25">
      <c r="A47" s="25" t="s">
        <v>31</v>
      </c>
      <c r="B47" s="33"/>
      <c r="C47" s="25" t="s">
        <v>32</v>
      </c>
      <c r="D47" s="61" t="s">
        <v>519</v>
      </c>
      <c r="E47" s="36">
        <v>0.03</v>
      </c>
      <c r="F47" s="63">
        <v>415.2</v>
      </c>
      <c r="G47" s="62">
        <f t="shared" si="2"/>
        <v>87.191999999999993</v>
      </c>
      <c r="H47" s="65" t="s">
        <v>518</v>
      </c>
      <c r="I47" s="63">
        <v>415.2</v>
      </c>
      <c r="J47" s="62">
        <f t="shared" si="3"/>
        <v>87.191999999999993</v>
      </c>
      <c r="K47" s="31" t="s">
        <v>177</v>
      </c>
      <c r="L47" s="31" t="s">
        <v>177</v>
      </c>
      <c r="M47" s="61" t="s">
        <v>137</v>
      </c>
      <c r="N47" s="68" t="s">
        <v>166</v>
      </c>
      <c r="O47" s="31" t="s">
        <v>175</v>
      </c>
      <c r="P47" s="22"/>
      <c r="Q47" s="31">
        <v>2019</v>
      </c>
      <c r="R47" s="31">
        <v>4</v>
      </c>
      <c r="S47" s="47"/>
    </row>
    <row r="48" spans="1:19" ht="30" x14ac:dyDescent="0.25">
      <c r="A48" s="25" t="s">
        <v>31</v>
      </c>
      <c r="B48" s="33"/>
      <c r="C48" s="25" t="s">
        <v>32</v>
      </c>
      <c r="D48" s="61" t="s">
        <v>517</v>
      </c>
      <c r="E48" s="36">
        <v>0.03</v>
      </c>
      <c r="F48" s="63">
        <v>205</v>
      </c>
      <c r="G48" s="62">
        <f t="shared" si="2"/>
        <v>43.05</v>
      </c>
      <c r="H48" s="65" t="s">
        <v>473</v>
      </c>
      <c r="I48" s="63">
        <v>205</v>
      </c>
      <c r="J48" s="62">
        <f t="shared" si="3"/>
        <v>43.05</v>
      </c>
      <c r="K48" s="31" t="s">
        <v>177</v>
      </c>
      <c r="L48" s="31" t="s">
        <v>177</v>
      </c>
      <c r="M48" s="61" t="s">
        <v>137</v>
      </c>
      <c r="N48" s="68" t="s">
        <v>166</v>
      </c>
      <c r="O48" s="31" t="s">
        <v>175</v>
      </c>
      <c r="P48" s="21"/>
      <c r="Q48" s="31">
        <v>2019</v>
      </c>
      <c r="R48" s="31">
        <v>4</v>
      </c>
      <c r="S48" s="47"/>
    </row>
    <row r="49" spans="1:19" ht="105" x14ac:dyDescent="0.25">
      <c r="A49" s="25" t="s">
        <v>31</v>
      </c>
      <c r="B49" s="33"/>
      <c r="C49" s="25" t="s">
        <v>32</v>
      </c>
      <c r="D49" s="61" t="s">
        <v>516</v>
      </c>
      <c r="E49" s="36">
        <v>0.03</v>
      </c>
      <c r="F49" s="63">
        <v>145.5</v>
      </c>
      <c r="G49" s="62">
        <f t="shared" si="2"/>
        <v>30.555</v>
      </c>
      <c r="H49" s="65" t="s">
        <v>473</v>
      </c>
      <c r="I49" s="63">
        <v>145.5</v>
      </c>
      <c r="J49" s="62">
        <f t="shared" si="3"/>
        <v>30.555</v>
      </c>
      <c r="K49" s="31" t="s">
        <v>177</v>
      </c>
      <c r="L49" s="31" t="s">
        <v>177</v>
      </c>
      <c r="M49" s="61" t="s">
        <v>137</v>
      </c>
      <c r="N49" s="68" t="s">
        <v>166</v>
      </c>
      <c r="O49" s="31" t="s">
        <v>175</v>
      </c>
      <c r="P49" s="21"/>
      <c r="Q49" s="31">
        <v>2019</v>
      </c>
      <c r="R49" s="31">
        <v>4</v>
      </c>
      <c r="S49" s="47"/>
    </row>
    <row r="50" spans="1:19" ht="45" x14ac:dyDescent="0.25">
      <c r="A50" s="25" t="s">
        <v>31</v>
      </c>
      <c r="B50" s="33"/>
      <c r="C50" s="25" t="s">
        <v>32</v>
      </c>
      <c r="D50" s="61" t="s">
        <v>515</v>
      </c>
      <c r="E50" s="36">
        <v>0.03</v>
      </c>
      <c r="F50" s="63">
        <v>145.5</v>
      </c>
      <c r="G50" s="62">
        <f t="shared" si="2"/>
        <v>30.555</v>
      </c>
      <c r="H50" s="65" t="s">
        <v>513</v>
      </c>
      <c r="I50" s="63">
        <v>145.5</v>
      </c>
      <c r="J50" s="62">
        <f t="shared" si="3"/>
        <v>30.555</v>
      </c>
      <c r="K50" s="31" t="s">
        <v>177</v>
      </c>
      <c r="L50" s="31" t="s">
        <v>177</v>
      </c>
      <c r="M50" s="61" t="s">
        <v>137</v>
      </c>
      <c r="N50" s="68" t="s">
        <v>166</v>
      </c>
      <c r="O50" s="31" t="s">
        <v>175</v>
      </c>
      <c r="P50" s="21"/>
      <c r="Q50" s="31">
        <v>2019</v>
      </c>
      <c r="R50" s="31">
        <v>4</v>
      </c>
      <c r="S50" s="47"/>
    </row>
    <row r="51" spans="1:19" ht="60" x14ac:dyDescent="0.25">
      <c r="A51" s="25" t="s">
        <v>31</v>
      </c>
      <c r="B51" s="33"/>
      <c r="C51" s="25" t="s">
        <v>32</v>
      </c>
      <c r="D51" s="61" t="s">
        <v>514</v>
      </c>
      <c r="E51" s="36">
        <v>0.03</v>
      </c>
      <c r="F51" s="63">
        <v>175</v>
      </c>
      <c r="G51" s="62">
        <f t="shared" si="2"/>
        <v>36.75</v>
      </c>
      <c r="H51" s="65" t="s">
        <v>513</v>
      </c>
      <c r="I51" s="63">
        <v>175</v>
      </c>
      <c r="J51" s="62">
        <f t="shared" si="3"/>
        <v>36.75</v>
      </c>
      <c r="K51" s="31" t="s">
        <v>177</v>
      </c>
      <c r="L51" s="31" t="s">
        <v>177</v>
      </c>
      <c r="M51" s="61" t="s">
        <v>137</v>
      </c>
      <c r="N51" s="68" t="s">
        <v>166</v>
      </c>
      <c r="O51" s="31" t="s">
        <v>175</v>
      </c>
      <c r="P51" s="21"/>
      <c r="Q51" s="31">
        <v>2019</v>
      </c>
      <c r="R51" s="31">
        <v>4</v>
      </c>
      <c r="S51" s="47"/>
    </row>
    <row r="52" spans="1:19" ht="45" x14ac:dyDescent="0.25">
      <c r="A52" s="25" t="s">
        <v>31</v>
      </c>
      <c r="B52" s="33"/>
      <c r="C52" s="25" t="s">
        <v>32</v>
      </c>
      <c r="D52" s="61" t="s">
        <v>512</v>
      </c>
      <c r="E52" s="36">
        <v>0.03</v>
      </c>
      <c r="F52" s="63">
        <v>465.3</v>
      </c>
      <c r="G52" s="62">
        <f t="shared" si="2"/>
        <v>97.712999999999994</v>
      </c>
      <c r="H52" s="65" t="s">
        <v>510</v>
      </c>
      <c r="I52" s="63">
        <v>465.3</v>
      </c>
      <c r="J52" s="62">
        <f t="shared" si="3"/>
        <v>97.712999999999994</v>
      </c>
      <c r="K52" s="31" t="s">
        <v>177</v>
      </c>
      <c r="L52" s="31" t="s">
        <v>177</v>
      </c>
      <c r="M52" s="61" t="s">
        <v>137</v>
      </c>
      <c r="N52" s="68" t="s">
        <v>166</v>
      </c>
      <c r="O52" s="31" t="s">
        <v>175</v>
      </c>
      <c r="P52" s="21"/>
      <c r="Q52" s="31">
        <v>2019</v>
      </c>
      <c r="R52" s="31">
        <v>4</v>
      </c>
      <c r="S52" s="47"/>
    </row>
    <row r="53" spans="1:19" ht="45" x14ac:dyDescent="0.25">
      <c r="A53" s="25" t="s">
        <v>31</v>
      </c>
      <c r="B53" s="33"/>
      <c r="C53" s="25" t="s">
        <v>32</v>
      </c>
      <c r="D53" s="61" t="s">
        <v>511</v>
      </c>
      <c r="E53" s="36">
        <v>0.03</v>
      </c>
      <c r="F53" s="63">
        <v>140</v>
      </c>
      <c r="G53" s="62">
        <f t="shared" si="2"/>
        <v>29.4</v>
      </c>
      <c r="H53" s="65" t="s">
        <v>510</v>
      </c>
      <c r="I53" s="63">
        <v>140</v>
      </c>
      <c r="J53" s="62">
        <f t="shared" si="3"/>
        <v>29.4</v>
      </c>
      <c r="K53" s="31" t="s">
        <v>177</v>
      </c>
      <c r="L53" s="31" t="s">
        <v>177</v>
      </c>
      <c r="M53" s="61" t="s">
        <v>137</v>
      </c>
      <c r="N53" s="68" t="s">
        <v>166</v>
      </c>
      <c r="O53" s="31" t="s">
        <v>175</v>
      </c>
      <c r="P53" s="21"/>
      <c r="Q53" s="31">
        <v>2019</v>
      </c>
      <c r="R53" s="31">
        <v>4</v>
      </c>
      <c r="S53" s="47"/>
    </row>
    <row r="54" spans="1:19" ht="45" x14ac:dyDescent="0.25">
      <c r="A54" s="25" t="s">
        <v>31</v>
      </c>
      <c r="B54" s="33"/>
      <c r="C54" s="25" t="s">
        <v>32</v>
      </c>
      <c r="D54" s="61" t="s">
        <v>509</v>
      </c>
      <c r="E54" s="36">
        <v>0.03</v>
      </c>
      <c r="F54" s="63">
        <v>101.15</v>
      </c>
      <c r="G54" s="62">
        <f t="shared" ref="G54:G67" si="4">F54*0%</f>
        <v>0</v>
      </c>
      <c r="H54" s="65" t="s">
        <v>508</v>
      </c>
      <c r="I54" s="63">
        <v>101.15</v>
      </c>
      <c r="J54" s="62">
        <f t="shared" ref="J54:J67" si="5">I54*0%</f>
        <v>0</v>
      </c>
      <c r="K54" s="31" t="s">
        <v>177</v>
      </c>
      <c r="L54" s="31" t="s">
        <v>177</v>
      </c>
      <c r="M54" s="61" t="s">
        <v>131</v>
      </c>
      <c r="N54" s="68" t="s">
        <v>159</v>
      </c>
      <c r="O54" s="31" t="s">
        <v>175</v>
      </c>
      <c r="P54" s="21"/>
      <c r="Q54" s="31">
        <v>2019</v>
      </c>
      <c r="R54" s="31">
        <v>4</v>
      </c>
      <c r="S54" s="47"/>
    </row>
    <row r="55" spans="1:19" ht="30" x14ac:dyDescent="0.25">
      <c r="A55" s="25" t="s">
        <v>31</v>
      </c>
      <c r="B55" s="33"/>
      <c r="C55" s="25" t="s">
        <v>32</v>
      </c>
      <c r="D55" s="61" t="s">
        <v>507</v>
      </c>
      <c r="E55" s="36">
        <v>0.03</v>
      </c>
      <c r="F55" s="63">
        <v>502.08</v>
      </c>
      <c r="G55" s="62">
        <f t="shared" si="4"/>
        <v>0</v>
      </c>
      <c r="H55" s="65" t="s">
        <v>496</v>
      </c>
      <c r="I55" s="63">
        <v>502.08</v>
      </c>
      <c r="J55" s="62">
        <f t="shared" si="5"/>
        <v>0</v>
      </c>
      <c r="K55" s="31" t="s">
        <v>177</v>
      </c>
      <c r="L55" s="31" t="s">
        <v>177</v>
      </c>
      <c r="M55" s="61" t="s">
        <v>131</v>
      </c>
      <c r="N55" s="68" t="s">
        <v>159</v>
      </c>
      <c r="O55" s="31" t="s">
        <v>175</v>
      </c>
      <c r="P55" s="21"/>
      <c r="Q55" s="31">
        <v>2019</v>
      </c>
      <c r="R55" s="31">
        <v>4</v>
      </c>
      <c r="S55" s="47"/>
    </row>
    <row r="56" spans="1:19" ht="66.75" customHeight="1" x14ac:dyDescent="0.25">
      <c r="A56" s="25" t="s">
        <v>31</v>
      </c>
      <c r="B56" s="33"/>
      <c r="C56" s="25" t="s">
        <v>32</v>
      </c>
      <c r="D56" s="61" t="s">
        <v>506</v>
      </c>
      <c r="E56" s="36">
        <v>0.03</v>
      </c>
      <c r="F56" s="63">
        <v>299.63</v>
      </c>
      <c r="G56" s="62">
        <f t="shared" si="4"/>
        <v>0</v>
      </c>
      <c r="H56" s="65" t="s">
        <v>496</v>
      </c>
      <c r="I56" s="63">
        <v>299.63</v>
      </c>
      <c r="J56" s="62">
        <f t="shared" si="5"/>
        <v>0</v>
      </c>
      <c r="K56" s="31" t="s">
        <v>177</v>
      </c>
      <c r="L56" s="31" t="s">
        <v>177</v>
      </c>
      <c r="M56" s="61" t="s">
        <v>131</v>
      </c>
      <c r="N56" s="68" t="s">
        <v>159</v>
      </c>
      <c r="O56" s="31" t="s">
        <v>175</v>
      </c>
      <c r="P56" s="21"/>
      <c r="Q56" s="31">
        <v>2019</v>
      </c>
      <c r="R56" s="31">
        <v>4</v>
      </c>
      <c r="S56" s="47"/>
    </row>
    <row r="57" spans="1:19" ht="60" x14ac:dyDescent="0.25">
      <c r="A57" s="25" t="s">
        <v>31</v>
      </c>
      <c r="B57" s="33"/>
      <c r="C57" s="25" t="s">
        <v>32</v>
      </c>
      <c r="D57" s="61" t="s">
        <v>505</v>
      </c>
      <c r="E57" s="36">
        <v>0.03</v>
      </c>
      <c r="F57" s="63">
        <v>117.7</v>
      </c>
      <c r="G57" s="62">
        <f t="shared" si="4"/>
        <v>0</v>
      </c>
      <c r="H57" s="65" t="s">
        <v>496</v>
      </c>
      <c r="I57" s="63">
        <v>117.7</v>
      </c>
      <c r="J57" s="62">
        <f t="shared" si="5"/>
        <v>0</v>
      </c>
      <c r="K57" s="31" t="s">
        <v>177</v>
      </c>
      <c r="L57" s="31" t="s">
        <v>177</v>
      </c>
      <c r="M57" s="61" t="s">
        <v>131</v>
      </c>
      <c r="N57" s="68" t="s">
        <v>159</v>
      </c>
      <c r="O57" s="31" t="s">
        <v>175</v>
      </c>
      <c r="P57" s="21"/>
      <c r="Q57" s="31">
        <v>2019</v>
      </c>
      <c r="R57" s="31">
        <v>4</v>
      </c>
      <c r="S57" s="47"/>
    </row>
    <row r="58" spans="1:19" ht="45" x14ac:dyDescent="0.25">
      <c r="A58" s="25" t="s">
        <v>31</v>
      </c>
      <c r="B58" s="33"/>
      <c r="C58" s="25" t="s">
        <v>32</v>
      </c>
      <c r="D58" s="61" t="s">
        <v>504</v>
      </c>
      <c r="E58" s="36">
        <v>0.03</v>
      </c>
      <c r="F58" s="63">
        <v>231.48</v>
      </c>
      <c r="G58" s="62">
        <f t="shared" si="4"/>
        <v>0</v>
      </c>
      <c r="H58" s="65" t="s">
        <v>485</v>
      </c>
      <c r="I58" s="63">
        <v>231.48</v>
      </c>
      <c r="J58" s="62">
        <f t="shared" si="5"/>
        <v>0</v>
      </c>
      <c r="K58" s="31" t="s">
        <v>177</v>
      </c>
      <c r="L58" s="31" t="s">
        <v>177</v>
      </c>
      <c r="M58" s="61" t="s">
        <v>131</v>
      </c>
      <c r="N58" s="68" t="s">
        <v>159</v>
      </c>
      <c r="O58" s="31" t="s">
        <v>175</v>
      </c>
      <c r="P58" s="21"/>
      <c r="Q58" s="31">
        <v>2019</v>
      </c>
      <c r="R58" s="31">
        <v>4</v>
      </c>
      <c r="S58" s="47"/>
    </row>
    <row r="59" spans="1:19" ht="45" x14ac:dyDescent="0.25">
      <c r="A59" s="25" t="s">
        <v>31</v>
      </c>
      <c r="B59" s="33"/>
      <c r="C59" s="25" t="s">
        <v>32</v>
      </c>
      <c r="D59" s="61" t="s">
        <v>503</v>
      </c>
      <c r="E59" s="36">
        <v>0.03</v>
      </c>
      <c r="F59" s="63">
        <v>39.71</v>
      </c>
      <c r="G59" s="62">
        <f t="shared" si="4"/>
        <v>0</v>
      </c>
      <c r="H59" s="65" t="s">
        <v>496</v>
      </c>
      <c r="I59" s="63">
        <v>39.71</v>
      </c>
      <c r="J59" s="62">
        <f t="shared" si="5"/>
        <v>0</v>
      </c>
      <c r="K59" s="31" t="s">
        <v>177</v>
      </c>
      <c r="L59" s="31" t="s">
        <v>177</v>
      </c>
      <c r="M59" s="61" t="s">
        <v>131</v>
      </c>
      <c r="N59" s="68" t="s">
        <v>159</v>
      </c>
      <c r="O59" s="31" t="s">
        <v>175</v>
      </c>
      <c r="P59" s="37"/>
      <c r="Q59" s="31">
        <v>2019</v>
      </c>
      <c r="R59" s="31">
        <v>4</v>
      </c>
      <c r="S59" s="47"/>
    </row>
    <row r="60" spans="1:19" ht="60" x14ac:dyDescent="0.25">
      <c r="A60" s="25" t="s">
        <v>31</v>
      </c>
      <c r="B60" s="33"/>
      <c r="C60" s="25" t="s">
        <v>32</v>
      </c>
      <c r="D60" s="61" t="s">
        <v>502</v>
      </c>
      <c r="E60" s="36">
        <v>0.03</v>
      </c>
      <c r="F60" s="63">
        <v>44.36</v>
      </c>
      <c r="G60" s="62">
        <f t="shared" si="4"/>
        <v>0</v>
      </c>
      <c r="H60" s="65" t="s">
        <v>475</v>
      </c>
      <c r="I60" s="63">
        <v>44.36</v>
      </c>
      <c r="J60" s="62">
        <f t="shared" si="5"/>
        <v>0</v>
      </c>
      <c r="K60" s="31" t="s">
        <v>177</v>
      </c>
      <c r="L60" s="31" t="s">
        <v>177</v>
      </c>
      <c r="M60" s="61" t="s">
        <v>131</v>
      </c>
      <c r="N60" s="68" t="s">
        <v>159</v>
      </c>
      <c r="O60" s="31" t="s">
        <v>175</v>
      </c>
      <c r="P60" s="37"/>
      <c r="Q60" s="31">
        <v>2019</v>
      </c>
      <c r="R60" s="31">
        <v>4</v>
      </c>
      <c r="S60" s="47"/>
    </row>
    <row r="61" spans="1:19" ht="75" x14ac:dyDescent="0.25">
      <c r="A61" s="25" t="s">
        <v>31</v>
      </c>
      <c r="B61" s="33"/>
      <c r="C61" s="25" t="s">
        <v>32</v>
      </c>
      <c r="D61" s="61" t="s">
        <v>501</v>
      </c>
      <c r="E61" s="36">
        <v>0.03</v>
      </c>
      <c r="F61" s="63">
        <v>370.58</v>
      </c>
      <c r="G61" s="62">
        <f t="shared" si="4"/>
        <v>0</v>
      </c>
      <c r="H61" s="65" t="s">
        <v>496</v>
      </c>
      <c r="I61" s="63">
        <v>370.58</v>
      </c>
      <c r="J61" s="62">
        <f t="shared" si="5"/>
        <v>0</v>
      </c>
      <c r="K61" s="31" t="s">
        <v>177</v>
      </c>
      <c r="L61" s="31" t="s">
        <v>177</v>
      </c>
      <c r="M61" s="61" t="s">
        <v>131</v>
      </c>
      <c r="N61" s="68" t="s">
        <v>159</v>
      </c>
      <c r="O61" s="31" t="s">
        <v>175</v>
      </c>
      <c r="P61" s="37"/>
      <c r="Q61" s="31">
        <v>2019</v>
      </c>
      <c r="R61" s="31">
        <v>4</v>
      </c>
      <c r="S61" s="47"/>
    </row>
    <row r="62" spans="1:19" ht="75" x14ac:dyDescent="0.25">
      <c r="A62" s="25" t="s">
        <v>31</v>
      </c>
      <c r="B62" s="33"/>
      <c r="C62" s="25" t="s">
        <v>32</v>
      </c>
      <c r="D62" s="61" t="s">
        <v>500</v>
      </c>
      <c r="E62" s="36">
        <v>0.03</v>
      </c>
      <c r="F62" s="63">
        <v>233.96</v>
      </c>
      <c r="G62" s="62">
        <f t="shared" si="4"/>
        <v>0</v>
      </c>
      <c r="H62" s="65" t="s">
        <v>496</v>
      </c>
      <c r="I62" s="63">
        <v>233.96</v>
      </c>
      <c r="J62" s="62">
        <f t="shared" si="5"/>
        <v>0</v>
      </c>
      <c r="K62" s="31" t="s">
        <v>177</v>
      </c>
      <c r="L62" s="31" t="s">
        <v>177</v>
      </c>
      <c r="M62" s="61" t="s">
        <v>131</v>
      </c>
      <c r="N62" s="68" t="s">
        <v>159</v>
      </c>
      <c r="O62" s="31" t="s">
        <v>175</v>
      </c>
      <c r="P62" s="37"/>
      <c r="Q62" s="31">
        <v>2019</v>
      </c>
      <c r="R62" s="31">
        <v>4</v>
      </c>
      <c r="S62" s="47"/>
    </row>
    <row r="63" spans="1:19" ht="45" x14ac:dyDescent="0.25">
      <c r="A63" s="25" t="s">
        <v>31</v>
      </c>
      <c r="B63" s="33"/>
      <c r="C63" s="25" t="s">
        <v>32</v>
      </c>
      <c r="D63" s="61" t="s">
        <v>499</v>
      </c>
      <c r="E63" s="36">
        <v>0.03</v>
      </c>
      <c r="F63" s="63">
        <v>195.89</v>
      </c>
      <c r="G63" s="62">
        <f t="shared" si="4"/>
        <v>0</v>
      </c>
      <c r="H63" s="65" t="s">
        <v>498</v>
      </c>
      <c r="I63" s="63">
        <v>195.89</v>
      </c>
      <c r="J63" s="62">
        <f t="shared" si="5"/>
        <v>0</v>
      </c>
      <c r="K63" s="31" t="s">
        <v>177</v>
      </c>
      <c r="L63" s="31" t="s">
        <v>177</v>
      </c>
      <c r="M63" s="61" t="s">
        <v>131</v>
      </c>
      <c r="N63" s="68" t="s">
        <v>159</v>
      </c>
      <c r="O63" s="31" t="s">
        <v>175</v>
      </c>
      <c r="P63" s="37"/>
      <c r="Q63" s="31">
        <v>2019</v>
      </c>
      <c r="R63" s="31">
        <v>4</v>
      </c>
      <c r="S63" s="47"/>
    </row>
    <row r="64" spans="1:19" ht="90" x14ac:dyDescent="0.25">
      <c r="A64" s="25" t="s">
        <v>31</v>
      </c>
      <c r="B64" s="33"/>
      <c r="C64" s="25" t="s">
        <v>32</v>
      </c>
      <c r="D64" s="61" t="s">
        <v>497</v>
      </c>
      <c r="E64" s="36">
        <v>0.03</v>
      </c>
      <c r="F64" s="63">
        <v>530.49</v>
      </c>
      <c r="G64" s="62">
        <f t="shared" si="4"/>
        <v>0</v>
      </c>
      <c r="H64" s="65" t="s">
        <v>496</v>
      </c>
      <c r="I64" s="63">
        <v>530.49</v>
      </c>
      <c r="J64" s="62">
        <f t="shared" si="5"/>
        <v>0</v>
      </c>
      <c r="K64" s="31" t="s">
        <v>177</v>
      </c>
      <c r="L64" s="31" t="s">
        <v>177</v>
      </c>
      <c r="M64" s="61" t="s">
        <v>131</v>
      </c>
      <c r="N64" s="68" t="s">
        <v>159</v>
      </c>
      <c r="O64" s="31" t="s">
        <v>175</v>
      </c>
      <c r="P64" s="37"/>
      <c r="Q64" s="31">
        <v>2019</v>
      </c>
      <c r="R64" s="31">
        <v>4</v>
      </c>
      <c r="S64" s="47"/>
    </row>
    <row r="65" spans="1:19" ht="60" x14ac:dyDescent="0.25">
      <c r="A65" s="25" t="s">
        <v>31</v>
      </c>
      <c r="B65" s="33"/>
      <c r="C65" s="25" t="s">
        <v>32</v>
      </c>
      <c r="D65" s="61" t="s">
        <v>495</v>
      </c>
      <c r="E65" s="36">
        <v>0.03</v>
      </c>
      <c r="F65" s="63">
        <v>358.47</v>
      </c>
      <c r="G65" s="62">
        <f t="shared" si="4"/>
        <v>0</v>
      </c>
      <c r="H65" s="65" t="s">
        <v>475</v>
      </c>
      <c r="I65" s="63">
        <v>358.47</v>
      </c>
      <c r="J65" s="62">
        <f t="shared" si="5"/>
        <v>0</v>
      </c>
      <c r="K65" s="31" t="s">
        <v>177</v>
      </c>
      <c r="L65" s="31" t="s">
        <v>177</v>
      </c>
      <c r="M65" s="61" t="s">
        <v>131</v>
      </c>
      <c r="N65" s="68" t="s">
        <v>159</v>
      </c>
      <c r="O65" s="31" t="s">
        <v>175</v>
      </c>
      <c r="P65" s="37"/>
      <c r="Q65" s="31">
        <v>2019</v>
      </c>
      <c r="R65" s="31">
        <v>4</v>
      </c>
      <c r="S65" s="47"/>
    </row>
    <row r="66" spans="1:19" ht="60" x14ac:dyDescent="0.25">
      <c r="A66" s="25" t="s">
        <v>31</v>
      </c>
      <c r="B66" s="33"/>
      <c r="C66" s="25" t="s">
        <v>32</v>
      </c>
      <c r="D66" s="61" t="s">
        <v>494</v>
      </c>
      <c r="E66" s="36">
        <v>0.03</v>
      </c>
      <c r="F66" s="63">
        <v>79.86</v>
      </c>
      <c r="G66" s="62">
        <f t="shared" si="4"/>
        <v>0</v>
      </c>
      <c r="H66" s="65" t="s">
        <v>475</v>
      </c>
      <c r="I66" s="63">
        <v>79.86</v>
      </c>
      <c r="J66" s="62">
        <f t="shared" si="5"/>
        <v>0</v>
      </c>
      <c r="K66" s="31" t="s">
        <v>177</v>
      </c>
      <c r="L66" s="31" t="s">
        <v>177</v>
      </c>
      <c r="M66" s="61" t="s">
        <v>131</v>
      </c>
      <c r="N66" s="68" t="s">
        <v>159</v>
      </c>
      <c r="O66" s="31" t="s">
        <v>175</v>
      </c>
      <c r="P66" s="37"/>
      <c r="Q66" s="31">
        <v>2019</v>
      </c>
      <c r="R66" s="31">
        <v>4</v>
      </c>
      <c r="S66" s="47"/>
    </row>
    <row r="67" spans="1:19" ht="45" x14ac:dyDescent="0.25">
      <c r="A67" s="25" t="s">
        <v>31</v>
      </c>
      <c r="B67" s="33"/>
      <c r="C67" s="25" t="s">
        <v>32</v>
      </c>
      <c r="D67" s="61" t="s">
        <v>493</v>
      </c>
      <c r="E67" s="36">
        <v>0.03</v>
      </c>
      <c r="F67" s="63">
        <v>224.58</v>
      </c>
      <c r="G67" s="62">
        <f t="shared" si="4"/>
        <v>0</v>
      </c>
      <c r="H67" s="65" t="s">
        <v>475</v>
      </c>
      <c r="I67" s="63">
        <v>224.58</v>
      </c>
      <c r="J67" s="62">
        <f t="shared" si="5"/>
        <v>0</v>
      </c>
      <c r="K67" s="31" t="s">
        <v>177</v>
      </c>
      <c r="L67" s="31" t="s">
        <v>177</v>
      </c>
      <c r="M67" s="61" t="s">
        <v>131</v>
      </c>
      <c r="N67" s="68" t="s">
        <v>159</v>
      </c>
      <c r="O67" s="31" t="s">
        <v>175</v>
      </c>
      <c r="P67" s="37"/>
      <c r="Q67" s="31">
        <v>2019</v>
      </c>
      <c r="R67" s="31">
        <v>4</v>
      </c>
      <c r="S67" s="47"/>
    </row>
    <row r="68" spans="1:19" ht="75" x14ac:dyDescent="0.25">
      <c r="A68" s="25" t="s">
        <v>31</v>
      </c>
      <c r="B68" s="33"/>
      <c r="C68" s="25" t="s">
        <v>32</v>
      </c>
      <c r="D68" s="61" t="s">
        <v>492</v>
      </c>
      <c r="E68" s="36">
        <v>0.03</v>
      </c>
      <c r="F68" s="63">
        <v>96</v>
      </c>
      <c r="G68" s="62">
        <f t="shared" ref="G68:G83" si="6">F68*21%</f>
        <v>20.16</v>
      </c>
      <c r="H68" s="65" t="s">
        <v>491</v>
      </c>
      <c r="I68" s="63">
        <v>96</v>
      </c>
      <c r="J68" s="62">
        <f t="shared" ref="J68:J83" si="7">I68*21%</f>
        <v>20.16</v>
      </c>
      <c r="K68" s="31" t="s">
        <v>177</v>
      </c>
      <c r="L68" s="31" t="s">
        <v>177</v>
      </c>
      <c r="M68" s="61" t="s">
        <v>132</v>
      </c>
      <c r="N68" s="68" t="s">
        <v>489</v>
      </c>
      <c r="O68" s="31" t="s">
        <v>175</v>
      </c>
      <c r="P68" s="37"/>
      <c r="Q68" s="31">
        <v>2019</v>
      </c>
      <c r="R68" s="31">
        <v>4</v>
      </c>
      <c r="S68" s="47"/>
    </row>
    <row r="69" spans="1:19" ht="30" x14ac:dyDescent="0.25">
      <c r="A69" s="25" t="s">
        <v>31</v>
      </c>
      <c r="B69" s="33"/>
      <c r="C69" s="25" t="s">
        <v>32</v>
      </c>
      <c r="D69" s="61" t="s">
        <v>490</v>
      </c>
      <c r="E69" s="36">
        <v>0.03</v>
      </c>
      <c r="F69" s="63">
        <v>342</v>
      </c>
      <c r="G69" s="62">
        <f t="shared" si="6"/>
        <v>71.819999999999993</v>
      </c>
      <c r="H69" s="65" t="s">
        <v>475</v>
      </c>
      <c r="I69" s="63">
        <v>342</v>
      </c>
      <c r="J69" s="62">
        <f t="shared" si="7"/>
        <v>71.819999999999993</v>
      </c>
      <c r="K69" s="31" t="s">
        <v>177</v>
      </c>
      <c r="L69" s="31" t="s">
        <v>177</v>
      </c>
      <c r="M69" s="61" t="s">
        <v>132</v>
      </c>
      <c r="N69" s="68" t="s">
        <v>489</v>
      </c>
      <c r="O69" s="31" t="s">
        <v>175</v>
      </c>
      <c r="P69" s="37"/>
      <c r="Q69" s="31">
        <v>2019</v>
      </c>
      <c r="R69" s="31">
        <v>4</v>
      </c>
      <c r="S69" s="47"/>
    </row>
    <row r="70" spans="1:19" ht="75" x14ac:dyDescent="0.25">
      <c r="A70" s="25" t="s">
        <v>31</v>
      </c>
      <c r="B70" s="33"/>
      <c r="C70" s="25" t="s">
        <v>32</v>
      </c>
      <c r="D70" s="61" t="s">
        <v>465</v>
      </c>
      <c r="E70" s="36">
        <v>0.03</v>
      </c>
      <c r="F70" s="63">
        <v>176</v>
      </c>
      <c r="G70" s="62">
        <f t="shared" si="6"/>
        <v>36.96</v>
      </c>
      <c r="H70" s="65" t="s">
        <v>488</v>
      </c>
      <c r="I70" s="63">
        <v>176</v>
      </c>
      <c r="J70" s="62">
        <f t="shared" si="7"/>
        <v>36.96</v>
      </c>
      <c r="K70" s="31" t="s">
        <v>177</v>
      </c>
      <c r="L70" s="31" t="s">
        <v>177</v>
      </c>
      <c r="M70" s="61" t="s">
        <v>132</v>
      </c>
      <c r="N70" s="68" t="s">
        <v>160</v>
      </c>
      <c r="O70" s="31" t="s">
        <v>175</v>
      </c>
      <c r="P70" s="46"/>
      <c r="Q70" s="31">
        <v>2019</v>
      </c>
      <c r="R70" s="31">
        <v>4</v>
      </c>
      <c r="S70" s="47"/>
    </row>
    <row r="71" spans="1:19" ht="105" x14ac:dyDescent="0.25">
      <c r="A71" s="25" t="s">
        <v>31</v>
      </c>
      <c r="B71" s="33"/>
      <c r="C71" s="25" t="s">
        <v>32</v>
      </c>
      <c r="D71" s="61" t="s">
        <v>487</v>
      </c>
      <c r="E71" s="36">
        <v>0.03</v>
      </c>
      <c r="F71" s="63">
        <v>146</v>
      </c>
      <c r="G71" s="62">
        <f t="shared" si="6"/>
        <v>30.66</v>
      </c>
      <c r="H71" s="65" t="s">
        <v>485</v>
      </c>
      <c r="I71" s="63">
        <v>146</v>
      </c>
      <c r="J71" s="62">
        <f t="shared" si="7"/>
        <v>30.66</v>
      </c>
      <c r="K71" s="31" t="s">
        <v>177</v>
      </c>
      <c r="L71" s="31" t="s">
        <v>177</v>
      </c>
      <c r="M71" s="61" t="s">
        <v>132</v>
      </c>
      <c r="N71" s="68" t="s">
        <v>160</v>
      </c>
      <c r="O71" s="31" t="s">
        <v>175</v>
      </c>
      <c r="P71" s="46"/>
      <c r="Q71" s="31">
        <v>2019</v>
      </c>
      <c r="R71" s="31">
        <v>4</v>
      </c>
      <c r="S71" s="47"/>
    </row>
    <row r="72" spans="1:19" ht="45" x14ac:dyDescent="0.25">
      <c r="A72" s="25" t="s">
        <v>31</v>
      </c>
      <c r="B72" s="33"/>
      <c r="C72" s="25" t="s">
        <v>32</v>
      </c>
      <c r="D72" s="61" t="s">
        <v>486</v>
      </c>
      <c r="E72" s="36">
        <v>0.03</v>
      </c>
      <c r="F72" s="63">
        <v>1189</v>
      </c>
      <c r="G72" s="62">
        <f t="shared" si="6"/>
        <v>249.69</v>
      </c>
      <c r="H72" s="65" t="s">
        <v>485</v>
      </c>
      <c r="I72" s="63">
        <v>1189</v>
      </c>
      <c r="J72" s="62">
        <f t="shared" si="7"/>
        <v>249.69</v>
      </c>
      <c r="K72" s="31" t="s">
        <v>177</v>
      </c>
      <c r="L72" s="31" t="s">
        <v>177</v>
      </c>
      <c r="M72" s="61" t="s">
        <v>132</v>
      </c>
      <c r="N72" s="68" t="s">
        <v>160</v>
      </c>
      <c r="O72" s="31" t="s">
        <v>175</v>
      </c>
      <c r="P72" s="46"/>
      <c r="Q72" s="31">
        <v>2019</v>
      </c>
      <c r="R72" s="31">
        <v>4</v>
      </c>
      <c r="S72" s="47"/>
    </row>
    <row r="73" spans="1:19" ht="30" x14ac:dyDescent="0.25">
      <c r="A73" s="25" t="s">
        <v>31</v>
      </c>
      <c r="B73" s="33"/>
      <c r="C73" s="25" t="s">
        <v>32</v>
      </c>
      <c r="D73" s="61" t="s">
        <v>484</v>
      </c>
      <c r="E73" s="36">
        <v>0.03</v>
      </c>
      <c r="F73" s="63">
        <v>549</v>
      </c>
      <c r="G73" s="62">
        <f t="shared" si="6"/>
        <v>115.28999999999999</v>
      </c>
      <c r="H73" s="65" t="s">
        <v>483</v>
      </c>
      <c r="I73" s="63">
        <v>549</v>
      </c>
      <c r="J73" s="62">
        <f t="shared" si="7"/>
        <v>115.28999999999999</v>
      </c>
      <c r="K73" s="31" t="s">
        <v>177</v>
      </c>
      <c r="L73" s="31" t="s">
        <v>177</v>
      </c>
      <c r="M73" s="61" t="s">
        <v>132</v>
      </c>
      <c r="N73" s="68" t="s">
        <v>160</v>
      </c>
      <c r="O73" s="31" t="s">
        <v>175</v>
      </c>
      <c r="P73" s="46"/>
      <c r="Q73" s="31">
        <v>2019</v>
      </c>
      <c r="R73" s="31">
        <v>4</v>
      </c>
      <c r="S73" s="47"/>
    </row>
    <row r="74" spans="1:19" ht="90" x14ac:dyDescent="0.25">
      <c r="A74" s="25" t="s">
        <v>31</v>
      </c>
      <c r="B74" s="33"/>
      <c r="C74" s="25" t="s">
        <v>32</v>
      </c>
      <c r="D74" s="61" t="s">
        <v>482</v>
      </c>
      <c r="E74" s="36">
        <v>0.03</v>
      </c>
      <c r="F74" s="63">
        <v>792</v>
      </c>
      <c r="G74" s="62">
        <f t="shared" si="6"/>
        <v>166.32</v>
      </c>
      <c r="H74" s="65" t="s">
        <v>481</v>
      </c>
      <c r="I74" s="63">
        <v>792</v>
      </c>
      <c r="J74" s="62">
        <f t="shared" si="7"/>
        <v>166.32</v>
      </c>
      <c r="K74" s="31" t="s">
        <v>177</v>
      </c>
      <c r="L74" s="31" t="s">
        <v>177</v>
      </c>
      <c r="M74" s="61" t="s">
        <v>132</v>
      </c>
      <c r="N74" s="68" t="s">
        <v>160</v>
      </c>
      <c r="O74" s="31" t="s">
        <v>175</v>
      </c>
      <c r="P74" s="46"/>
      <c r="Q74" s="31">
        <v>2019</v>
      </c>
      <c r="R74" s="31">
        <v>4</v>
      </c>
      <c r="S74" s="47"/>
    </row>
    <row r="75" spans="1:19" ht="45" x14ac:dyDescent="0.25">
      <c r="A75" s="25" t="s">
        <v>31</v>
      </c>
      <c r="B75" s="33"/>
      <c r="C75" s="25" t="s">
        <v>32</v>
      </c>
      <c r="D75" s="61" t="s">
        <v>480</v>
      </c>
      <c r="E75" s="36">
        <v>0.03</v>
      </c>
      <c r="F75" s="63">
        <v>86</v>
      </c>
      <c r="G75" s="62">
        <f t="shared" si="6"/>
        <v>18.059999999999999</v>
      </c>
      <c r="H75" s="65" t="s">
        <v>479</v>
      </c>
      <c r="I75" s="63">
        <v>86</v>
      </c>
      <c r="J75" s="62">
        <f t="shared" si="7"/>
        <v>18.059999999999999</v>
      </c>
      <c r="K75" s="31" t="s">
        <v>177</v>
      </c>
      <c r="L75" s="31" t="s">
        <v>177</v>
      </c>
      <c r="M75" s="61" t="s">
        <v>132</v>
      </c>
      <c r="N75" s="68" t="s">
        <v>160</v>
      </c>
      <c r="O75" s="31" t="s">
        <v>175</v>
      </c>
      <c r="P75" s="46"/>
      <c r="Q75" s="31">
        <v>2019</v>
      </c>
      <c r="R75" s="31">
        <v>4</v>
      </c>
      <c r="S75" s="47"/>
    </row>
    <row r="76" spans="1:19" ht="30" x14ac:dyDescent="0.25">
      <c r="A76" s="25" t="s">
        <v>31</v>
      </c>
      <c r="B76" s="33"/>
      <c r="C76" s="25" t="s">
        <v>32</v>
      </c>
      <c r="D76" s="61" t="s">
        <v>478</v>
      </c>
      <c r="E76" s="36">
        <v>0.03</v>
      </c>
      <c r="F76" s="63">
        <v>218</v>
      </c>
      <c r="G76" s="62">
        <f t="shared" si="6"/>
        <v>45.78</v>
      </c>
      <c r="H76" s="65" t="s">
        <v>477</v>
      </c>
      <c r="I76" s="63">
        <v>218</v>
      </c>
      <c r="J76" s="62">
        <f t="shared" si="7"/>
        <v>45.78</v>
      </c>
      <c r="K76" s="31" t="s">
        <v>177</v>
      </c>
      <c r="L76" s="31" t="s">
        <v>177</v>
      </c>
      <c r="M76" s="61" t="s">
        <v>132</v>
      </c>
      <c r="N76" s="68" t="s">
        <v>160</v>
      </c>
      <c r="O76" s="31" t="s">
        <v>175</v>
      </c>
      <c r="P76" s="46"/>
      <c r="Q76" s="31">
        <v>2019</v>
      </c>
      <c r="R76" s="31">
        <v>4</v>
      </c>
      <c r="S76" s="47"/>
    </row>
    <row r="77" spans="1:19" ht="45" x14ac:dyDescent="0.25">
      <c r="A77" s="25" t="s">
        <v>31</v>
      </c>
      <c r="B77" s="33"/>
      <c r="C77" s="25" t="s">
        <v>32</v>
      </c>
      <c r="D77" s="61" t="s">
        <v>476</v>
      </c>
      <c r="E77" s="36">
        <v>0.03</v>
      </c>
      <c r="F77" s="63">
        <v>218</v>
      </c>
      <c r="G77" s="62">
        <f t="shared" si="6"/>
        <v>45.78</v>
      </c>
      <c r="H77" s="65" t="s">
        <v>475</v>
      </c>
      <c r="I77" s="63">
        <v>218</v>
      </c>
      <c r="J77" s="62">
        <f t="shared" si="7"/>
        <v>45.78</v>
      </c>
      <c r="K77" s="31" t="s">
        <v>177</v>
      </c>
      <c r="L77" s="31" t="s">
        <v>177</v>
      </c>
      <c r="M77" s="61" t="s">
        <v>132</v>
      </c>
      <c r="N77" s="68" t="s">
        <v>160</v>
      </c>
      <c r="O77" s="31" t="s">
        <v>175</v>
      </c>
      <c r="P77" s="46"/>
      <c r="Q77" s="31">
        <v>2019</v>
      </c>
      <c r="R77" s="31">
        <v>4</v>
      </c>
      <c r="S77" s="47"/>
    </row>
    <row r="78" spans="1:19" ht="28.5" customHeight="1" x14ac:dyDescent="0.25">
      <c r="A78" s="25" t="s">
        <v>31</v>
      </c>
      <c r="B78" s="33"/>
      <c r="C78" s="25" t="s">
        <v>32</v>
      </c>
      <c r="D78" s="61" t="s">
        <v>474</v>
      </c>
      <c r="E78" s="36">
        <v>0.03</v>
      </c>
      <c r="F78" s="63">
        <v>123</v>
      </c>
      <c r="G78" s="62">
        <f t="shared" si="6"/>
        <v>25.83</v>
      </c>
      <c r="H78" s="65" t="s">
        <v>473</v>
      </c>
      <c r="I78" s="63">
        <v>123</v>
      </c>
      <c r="J78" s="62">
        <f t="shared" si="7"/>
        <v>25.83</v>
      </c>
      <c r="K78" s="31" t="s">
        <v>177</v>
      </c>
      <c r="L78" s="31" t="s">
        <v>177</v>
      </c>
      <c r="M78" s="61" t="s">
        <v>132</v>
      </c>
      <c r="N78" s="68" t="s">
        <v>160</v>
      </c>
      <c r="O78" s="31" t="s">
        <v>175</v>
      </c>
      <c r="P78" s="46"/>
      <c r="Q78" s="31">
        <v>2019</v>
      </c>
      <c r="R78" s="31">
        <v>4</v>
      </c>
      <c r="S78" s="47"/>
    </row>
    <row r="79" spans="1:19" ht="45" x14ac:dyDescent="0.25">
      <c r="A79" s="25" t="s">
        <v>31</v>
      </c>
      <c r="B79" s="33"/>
      <c r="C79" s="25" t="s">
        <v>32</v>
      </c>
      <c r="D79" s="61" t="s">
        <v>472</v>
      </c>
      <c r="E79" s="36">
        <v>0.03</v>
      </c>
      <c r="F79" s="63">
        <v>78</v>
      </c>
      <c r="G79" s="62">
        <f t="shared" si="6"/>
        <v>16.38</v>
      </c>
      <c r="H79" s="65" t="s">
        <v>471</v>
      </c>
      <c r="I79" s="63">
        <v>78</v>
      </c>
      <c r="J79" s="62">
        <f t="shared" si="7"/>
        <v>16.38</v>
      </c>
      <c r="K79" s="31" t="s">
        <v>177</v>
      </c>
      <c r="L79" s="31" t="s">
        <v>177</v>
      </c>
      <c r="M79" s="61" t="s">
        <v>132</v>
      </c>
      <c r="N79" s="68" t="s">
        <v>160</v>
      </c>
      <c r="O79" s="31" t="s">
        <v>175</v>
      </c>
      <c r="P79" s="46"/>
      <c r="Q79" s="31">
        <v>2019</v>
      </c>
      <c r="R79" s="31">
        <v>4</v>
      </c>
      <c r="S79" s="47"/>
    </row>
    <row r="80" spans="1:19" ht="75" x14ac:dyDescent="0.25">
      <c r="A80" s="25" t="s">
        <v>31</v>
      </c>
      <c r="B80" s="47"/>
      <c r="C80" s="25" t="s">
        <v>32</v>
      </c>
      <c r="D80" s="61" t="s">
        <v>470</v>
      </c>
      <c r="E80" s="36">
        <v>0.03</v>
      </c>
      <c r="F80" s="63">
        <v>92</v>
      </c>
      <c r="G80" s="62">
        <f t="shared" si="6"/>
        <v>19.32</v>
      </c>
      <c r="H80" s="65" t="s">
        <v>469</v>
      </c>
      <c r="I80" s="63">
        <v>92</v>
      </c>
      <c r="J80" s="62">
        <f t="shared" si="7"/>
        <v>19.32</v>
      </c>
      <c r="K80" s="31" t="s">
        <v>177</v>
      </c>
      <c r="L80" s="31" t="s">
        <v>177</v>
      </c>
      <c r="M80" s="61" t="s">
        <v>132</v>
      </c>
      <c r="N80" s="68" t="s">
        <v>160</v>
      </c>
      <c r="O80" s="31" t="s">
        <v>175</v>
      </c>
      <c r="P80" s="46"/>
      <c r="Q80" s="31">
        <v>2019</v>
      </c>
      <c r="R80" s="31">
        <v>4</v>
      </c>
      <c r="S80" s="47"/>
    </row>
    <row r="81" spans="1:19" ht="45" x14ac:dyDescent="0.25">
      <c r="A81" s="25" t="s">
        <v>31</v>
      </c>
      <c r="B81" s="47"/>
      <c r="C81" s="25" t="s">
        <v>32</v>
      </c>
      <c r="D81" s="61" t="s">
        <v>468</v>
      </c>
      <c r="E81" s="36">
        <v>0.03</v>
      </c>
      <c r="F81" s="63">
        <v>67</v>
      </c>
      <c r="G81" s="62">
        <f t="shared" si="6"/>
        <v>14.07</v>
      </c>
      <c r="H81" s="65" t="s">
        <v>467</v>
      </c>
      <c r="I81" s="63">
        <v>67</v>
      </c>
      <c r="J81" s="62">
        <f t="shared" si="7"/>
        <v>14.07</v>
      </c>
      <c r="K81" s="31" t="s">
        <v>177</v>
      </c>
      <c r="L81" s="31" t="s">
        <v>177</v>
      </c>
      <c r="M81" s="61" t="s">
        <v>132</v>
      </c>
      <c r="N81" s="68" t="s">
        <v>160</v>
      </c>
      <c r="O81" s="31" t="s">
        <v>175</v>
      </c>
      <c r="P81" s="46"/>
      <c r="Q81" s="31">
        <v>2019</v>
      </c>
      <c r="R81" s="31">
        <v>4</v>
      </c>
      <c r="S81" s="47"/>
    </row>
    <row r="82" spans="1:19" ht="75" x14ac:dyDescent="0.25">
      <c r="A82" s="25" t="s">
        <v>31</v>
      </c>
      <c r="B82" s="47"/>
      <c r="C82" s="25" t="s">
        <v>32</v>
      </c>
      <c r="D82" s="61" t="s">
        <v>466</v>
      </c>
      <c r="E82" s="36">
        <v>0.03</v>
      </c>
      <c r="F82" s="63">
        <v>92</v>
      </c>
      <c r="G82" s="62">
        <f t="shared" si="6"/>
        <v>19.32</v>
      </c>
      <c r="H82" s="65" t="s">
        <v>464</v>
      </c>
      <c r="I82" s="63">
        <v>92</v>
      </c>
      <c r="J82" s="62">
        <f t="shared" si="7"/>
        <v>19.32</v>
      </c>
      <c r="K82" s="31" t="s">
        <v>177</v>
      </c>
      <c r="L82" s="31" t="s">
        <v>177</v>
      </c>
      <c r="M82" s="61" t="s">
        <v>132</v>
      </c>
      <c r="N82" s="68" t="s">
        <v>160</v>
      </c>
      <c r="O82" s="31" t="s">
        <v>175</v>
      </c>
      <c r="P82" s="46"/>
      <c r="Q82" s="31">
        <v>2019</v>
      </c>
      <c r="R82" s="31">
        <v>4</v>
      </c>
      <c r="S82" s="47"/>
    </row>
    <row r="83" spans="1:19" ht="75" x14ac:dyDescent="0.25">
      <c r="A83" s="25" t="s">
        <v>31</v>
      </c>
      <c r="B83" s="47"/>
      <c r="C83" s="25" t="s">
        <v>32</v>
      </c>
      <c r="D83" s="61" t="s">
        <v>465</v>
      </c>
      <c r="E83" s="36">
        <v>0.03</v>
      </c>
      <c r="F83" s="63">
        <v>196</v>
      </c>
      <c r="G83" s="62">
        <f t="shared" si="6"/>
        <v>41.16</v>
      </c>
      <c r="H83" s="65" t="s">
        <v>464</v>
      </c>
      <c r="I83" s="63">
        <v>196</v>
      </c>
      <c r="J83" s="62">
        <f t="shared" si="7"/>
        <v>41.16</v>
      </c>
      <c r="K83" s="31" t="s">
        <v>177</v>
      </c>
      <c r="L83" s="31" t="s">
        <v>177</v>
      </c>
      <c r="M83" s="61" t="s">
        <v>132</v>
      </c>
      <c r="N83" s="68" t="s">
        <v>160</v>
      </c>
      <c r="O83" s="31" t="s">
        <v>175</v>
      </c>
      <c r="P83" s="46"/>
      <c r="Q83" s="31">
        <v>2019</v>
      </c>
      <c r="R83" s="31">
        <v>4</v>
      </c>
      <c r="S83" s="47"/>
    </row>
    <row r="84" spans="1:19" ht="30" x14ac:dyDescent="0.25">
      <c r="A84" s="25" t="s">
        <v>31</v>
      </c>
      <c r="B84" s="47"/>
      <c r="C84" s="25" t="s">
        <v>32</v>
      </c>
      <c r="D84" s="61" t="s">
        <v>463</v>
      </c>
      <c r="E84" s="36">
        <v>0.03</v>
      </c>
      <c r="F84" s="63">
        <v>460.4</v>
      </c>
      <c r="G84" s="62">
        <f t="shared" ref="G84:G89" si="8">F84*10%</f>
        <v>46.04</v>
      </c>
      <c r="H84" s="65" t="s">
        <v>461</v>
      </c>
      <c r="I84" s="63">
        <v>460.4</v>
      </c>
      <c r="J84" s="62">
        <f t="shared" ref="J84:J89" si="9">I84*10%</f>
        <v>46.04</v>
      </c>
      <c r="K84" s="31" t="s">
        <v>177</v>
      </c>
      <c r="L84" s="31" t="s">
        <v>177</v>
      </c>
      <c r="M84" s="61" t="s">
        <v>454</v>
      </c>
      <c r="N84" s="68" t="s">
        <v>174</v>
      </c>
      <c r="O84" s="31" t="s">
        <v>175</v>
      </c>
      <c r="P84" s="46"/>
      <c r="Q84" s="31">
        <v>2019</v>
      </c>
      <c r="R84" s="31">
        <v>4</v>
      </c>
      <c r="S84" s="47"/>
    </row>
    <row r="85" spans="1:19" ht="60" x14ac:dyDescent="0.25">
      <c r="A85" s="25" t="s">
        <v>31</v>
      </c>
      <c r="B85" s="47"/>
      <c r="C85" s="25" t="s">
        <v>32</v>
      </c>
      <c r="D85" s="61" t="s">
        <v>462</v>
      </c>
      <c r="E85" s="36">
        <v>0.03</v>
      </c>
      <c r="F85" s="63">
        <v>356</v>
      </c>
      <c r="G85" s="62">
        <f t="shared" si="8"/>
        <v>35.6</v>
      </c>
      <c r="H85" s="65" t="s">
        <v>461</v>
      </c>
      <c r="I85" s="63">
        <v>356</v>
      </c>
      <c r="J85" s="62">
        <f t="shared" si="9"/>
        <v>35.6</v>
      </c>
      <c r="K85" s="31" t="s">
        <v>177</v>
      </c>
      <c r="L85" s="31" t="s">
        <v>177</v>
      </c>
      <c r="M85" s="61" t="s">
        <v>454</v>
      </c>
      <c r="N85" s="68" t="s">
        <v>174</v>
      </c>
      <c r="O85" s="31" t="s">
        <v>175</v>
      </c>
      <c r="P85" s="46"/>
      <c r="Q85" s="31">
        <v>2019</v>
      </c>
      <c r="R85" s="31">
        <v>4</v>
      </c>
      <c r="S85" s="47"/>
    </row>
    <row r="86" spans="1:19" ht="30" x14ac:dyDescent="0.25">
      <c r="A86" s="25" t="s">
        <v>31</v>
      </c>
      <c r="B86" s="47"/>
      <c r="C86" s="25" t="s">
        <v>32</v>
      </c>
      <c r="D86" s="61" t="s">
        <v>460</v>
      </c>
      <c r="E86" s="36">
        <v>0.03</v>
      </c>
      <c r="F86" s="63">
        <v>330.8</v>
      </c>
      <c r="G86" s="62">
        <f t="shared" si="8"/>
        <v>33.080000000000005</v>
      </c>
      <c r="H86" s="65" t="s">
        <v>458</v>
      </c>
      <c r="I86" s="63">
        <v>330.8</v>
      </c>
      <c r="J86" s="62">
        <f t="shared" si="9"/>
        <v>33.080000000000005</v>
      </c>
      <c r="K86" s="31" t="s">
        <v>177</v>
      </c>
      <c r="L86" s="31" t="s">
        <v>177</v>
      </c>
      <c r="M86" s="61" t="s">
        <v>454</v>
      </c>
      <c r="N86" s="68" t="s">
        <v>174</v>
      </c>
      <c r="O86" s="31" t="s">
        <v>175</v>
      </c>
      <c r="P86" s="46"/>
      <c r="Q86" s="31">
        <v>2019</v>
      </c>
      <c r="R86" s="31">
        <v>4</v>
      </c>
      <c r="S86" s="47"/>
    </row>
    <row r="87" spans="1:19" ht="60" x14ac:dyDescent="0.25">
      <c r="A87" s="25" t="s">
        <v>31</v>
      </c>
      <c r="B87" s="47"/>
      <c r="C87" s="25" t="s">
        <v>32</v>
      </c>
      <c r="D87" s="61" t="s">
        <v>459</v>
      </c>
      <c r="E87" s="36">
        <v>0.03</v>
      </c>
      <c r="F87" s="63">
        <v>340.4</v>
      </c>
      <c r="G87" s="62">
        <f t="shared" si="8"/>
        <v>34.04</v>
      </c>
      <c r="H87" s="65" t="s">
        <v>458</v>
      </c>
      <c r="I87" s="63">
        <v>340.4</v>
      </c>
      <c r="J87" s="62">
        <f t="shared" si="9"/>
        <v>34.04</v>
      </c>
      <c r="K87" s="31" t="s">
        <v>177</v>
      </c>
      <c r="L87" s="31" t="s">
        <v>177</v>
      </c>
      <c r="M87" s="61" t="s">
        <v>454</v>
      </c>
      <c r="N87" s="68" t="s">
        <v>174</v>
      </c>
      <c r="O87" s="31" t="s">
        <v>175</v>
      </c>
      <c r="P87" s="46"/>
      <c r="Q87" s="31">
        <v>2019</v>
      </c>
      <c r="R87" s="31">
        <v>4</v>
      </c>
      <c r="S87" s="47"/>
    </row>
    <row r="88" spans="1:19" ht="60" x14ac:dyDescent="0.25">
      <c r="A88" s="25" t="s">
        <v>31</v>
      </c>
      <c r="B88" s="47"/>
      <c r="C88" s="25" t="s">
        <v>32</v>
      </c>
      <c r="D88" s="61" t="s">
        <v>457</v>
      </c>
      <c r="E88" s="36">
        <v>0.03</v>
      </c>
      <c r="F88" s="63">
        <v>489.2</v>
      </c>
      <c r="G88" s="62">
        <f t="shared" si="8"/>
        <v>48.92</v>
      </c>
      <c r="H88" s="65" t="s">
        <v>455</v>
      </c>
      <c r="I88" s="63">
        <v>489.2</v>
      </c>
      <c r="J88" s="62">
        <f t="shared" si="9"/>
        <v>48.92</v>
      </c>
      <c r="K88" s="31" t="s">
        <v>177</v>
      </c>
      <c r="L88" s="31" t="s">
        <v>177</v>
      </c>
      <c r="M88" s="61" t="s">
        <v>454</v>
      </c>
      <c r="N88" s="68" t="s">
        <v>174</v>
      </c>
      <c r="O88" s="31" t="s">
        <v>175</v>
      </c>
      <c r="P88" s="46"/>
      <c r="Q88" s="31">
        <v>2019</v>
      </c>
      <c r="R88" s="31">
        <v>4</v>
      </c>
      <c r="S88" s="47"/>
    </row>
    <row r="89" spans="1:19" ht="30" x14ac:dyDescent="0.25">
      <c r="A89" s="25" t="s">
        <v>31</v>
      </c>
      <c r="B89" s="47"/>
      <c r="C89" s="25" t="s">
        <v>32</v>
      </c>
      <c r="D89" s="61" t="s">
        <v>456</v>
      </c>
      <c r="E89" s="36">
        <v>0.03</v>
      </c>
      <c r="F89" s="63">
        <v>360.8</v>
      </c>
      <c r="G89" s="62">
        <f t="shared" si="8"/>
        <v>36.080000000000005</v>
      </c>
      <c r="H89" s="65" t="s">
        <v>455</v>
      </c>
      <c r="I89" s="63">
        <v>360.8</v>
      </c>
      <c r="J89" s="62">
        <f t="shared" si="9"/>
        <v>36.080000000000005</v>
      </c>
      <c r="K89" s="31" t="s">
        <v>177</v>
      </c>
      <c r="L89" s="31" t="s">
        <v>177</v>
      </c>
      <c r="M89" s="61" t="s">
        <v>454</v>
      </c>
      <c r="N89" s="68" t="s">
        <v>174</v>
      </c>
      <c r="O89" s="31" t="s">
        <v>175</v>
      </c>
      <c r="P89" s="46"/>
      <c r="Q89" s="31">
        <v>2019</v>
      </c>
      <c r="R89" s="31">
        <v>4</v>
      </c>
      <c r="S89" s="47"/>
    </row>
    <row r="90" spans="1:19" ht="15.75" x14ac:dyDescent="0.25">
      <c r="A90" s="25" t="s">
        <v>31</v>
      </c>
      <c r="B90" s="47"/>
      <c r="C90" s="25" t="s">
        <v>32</v>
      </c>
      <c r="D90" s="61" t="s">
        <v>35</v>
      </c>
      <c r="E90" s="36">
        <v>0.03</v>
      </c>
      <c r="F90" s="63">
        <v>7.48</v>
      </c>
      <c r="G90" s="62">
        <f>F90*21%</f>
        <v>1.5708</v>
      </c>
      <c r="H90" s="52">
        <v>43769</v>
      </c>
      <c r="I90" s="63">
        <v>7.48</v>
      </c>
      <c r="J90" s="62">
        <f>I90*21%</f>
        <v>1.5708</v>
      </c>
      <c r="K90" s="31" t="s">
        <v>177</v>
      </c>
      <c r="L90" s="31" t="s">
        <v>177</v>
      </c>
      <c r="M90" s="61" t="s">
        <v>123</v>
      </c>
      <c r="N90" s="65" t="s">
        <v>149</v>
      </c>
      <c r="O90" s="31" t="s">
        <v>175</v>
      </c>
      <c r="P90" s="46"/>
      <c r="Q90" s="31">
        <v>2019</v>
      </c>
      <c r="R90" s="31">
        <v>4</v>
      </c>
      <c r="S90" s="47"/>
    </row>
    <row r="91" spans="1:19" ht="15.75" x14ac:dyDescent="0.25">
      <c r="A91" s="25" t="s">
        <v>31</v>
      </c>
      <c r="B91" s="47"/>
      <c r="C91" s="25" t="s">
        <v>32</v>
      </c>
      <c r="D91" s="61" t="s">
        <v>36</v>
      </c>
      <c r="E91" s="36">
        <v>0.03</v>
      </c>
      <c r="F91" s="63">
        <v>32</v>
      </c>
      <c r="G91" s="66">
        <f>F91*0%</f>
        <v>0</v>
      </c>
      <c r="H91" s="67">
        <v>43818</v>
      </c>
      <c r="I91" s="63">
        <v>32</v>
      </c>
      <c r="J91" s="66">
        <f>I91*0%</f>
        <v>0</v>
      </c>
      <c r="K91" s="31" t="s">
        <v>177</v>
      </c>
      <c r="L91" s="31" t="s">
        <v>177</v>
      </c>
      <c r="M91" s="61" t="s">
        <v>234</v>
      </c>
      <c r="N91" s="65" t="s">
        <v>151</v>
      </c>
      <c r="O91" s="31" t="s">
        <v>175</v>
      </c>
      <c r="P91" s="46"/>
      <c r="Q91" s="31">
        <v>2019</v>
      </c>
      <c r="R91" s="31">
        <v>4</v>
      </c>
      <c r="S91" s="47"/>
    </row>
    <row r="92" spans="1:19" ht="15.75" x14ac:dyDescent="0.25">
      <c r="A92" s="25" t="s">
        <v>31</v>
      </c>
      <c r="B92" s="47"/>
      <c r="C92" s="25" t="s">
        <v>32</v>
      </c>
      <c r="D92" s="61" t="s">
        <v>225</v>
      </c>
      <c r="E92" s="36">
        <v>0.03</v>
      </c>
      <c r="F92" s="63">
        <v>138.86000000000001</v>
      </c>
      <c r="G92" s="62">
        <f>F92*21%</f>
        <v>29.160600000000002</v>
      </c>
      <c r="H92" s="52">
        <v>43739</v>
      </c>
      <c r="I92" s="63">
        <v>138.86000000000001</v>
      </c>
      <c r="J92" s="62">
        <f>I92*21%</f>
        <v>29.160600000000002</v>
      </c>
      <c r="K92" s="31" t="s">
        <v>177</v>
      </c>
      <c r="L92" s="31" t="s">
        <v>177</v>
      </c>
      <c r="M92" s="61" t="s">
        <v>233</v>
      </c>
      <c r="N92" s="60" t="s">
        <v>335</v>
      </c>
      <c r="O92" s="31" t="s">
        <v>175</v>
      </c>
      <c r="P92" s="46"/>
      <c r="Q92" s="31">
        <v>2019</v>
      </c>
      <c r="R92" s="31">
        <v>4</v>
      </c>
      <c r="S92" s="47"/>
    </row>
    <row r="93" spans="1:19" ht="15.75" x14ac:dyDescent="0.25">
      <c r="A93" s="25" t="s">
        <v>31</v>
      </c>
      <c r="B93" s="47"/>
      <c r="C93" s="25" t="s">
        <v>32</v>
      </c>
      <c r="D93" s="61" t="s">
        <v>225</v>
      </c>
      <c r="E93" s="36">
        <v>0.03</v>
      </c>
      <c r="F93" s="64">
        <v>82.5</v>
      </c>
      <c r="G93" s="62">
        <f>F93*21%</f>
        <v>17.324999999999999</v>
      </c>
      <c r="H93" s="52">
        <v>43788</v>
      </c>
      <c r="I93" s="64">
        <v>82.5</v>
      </c>
      <c r="J93" s="62">
        <f>I93*21%</f>
        <v>17.324999999999999</v>
      </c>
      <c r="K93" s="31" t="s">
        <v>177</v>
      </c>
      <c r="L93" s="31" t="s">
        <v>177</v>
      </c>
      <c r="M93" s="61" t="s">
        <v>453</v>
      </c>
      <c r="N93" s="60" t="s">
        <v>452</v>
      </c>
      <c r="O93" s="31" t="s">
        <v>175</v>
      </c>
      <c r="P93" s="46"/>
      <c r="Q93" s="31">
        <v>2019</v>
      </c>
      <c r="R93" s="31">
        <v>4</v>
      </c>
      <c r="S93" s="47"/>
    </row>
    <row r="94" spans="1:19" ht="15.75" x14ac:dyDescent="0.25">
      <c r="A94" s="25" t="s">
        <v>31</v>
      </c>
      <c r="B94" s="47"/>
      <c r="C94" s="25" t="s">
        <v>32</v>
      </c>
      <c r="D94" s="61" t="s">
        <v>225</v>
      </c>
      <c r="E94" s="36">
        <v>0.03</v>
      </c>
      <c r="F94" s="63">
        <v>97</v>
      </c>
      <c r="G94" s="62">
        <f>F94*21%</f>
        <v>20.37</v>
      </c>
      <c r="H94" s="52">
        <v>43814</v>
      </c>
      <c r="I94" s="63">
        <v>97</v>
      </c>
      <c r="J94" s="62">
        <f>I94*21%</f>
        <v>20.37</v>
      </c>
      <c r="K94" s="31" t="s">
        <v>177</v>
      </c>
      <c r="L94" s="31" t="s">
        <v>177</v>
      </c>
      <c r="M94" s="61" t="s">
        <v>322</v>
      </c>
      <c r="N94" s="60" t="s">
        <v>321</v>
      </c>
      <c r="O94" s="31" t="s">
        <v>175</v>
      </c>
      <c r="P94" s="46"/>
      <c r="Q94" s="31">
        <v>2019</v>
      </c>
      <c r="R94" s="31">
        <v>4</v>
      </c>
      <c r="S94" s="47"/>
    </row>
    <row r="95" spans="1:19" ht="15.75" x14ac:dyDescent="0.25">
      <c r="A95" s="25" t="s">
        <v>31</v>
      </c>
      <c r="B95" s="47"/>
      <c r="C95" s="25" t="s">
        <v>32</v>
      </c>
      <c r="D95" s="61" t="s">
        <v>330</v>
      </c>
      <c r="E95" s="36">
        <v>0.03</v>
      </c>
      <c r="F95" s="63">
        <v>95</v>
      </c>
      <c r="G95" s="62">
        <f>F95*4%</f>
        <v>3.8000000000000003</v>
      </c>
      <c r="H95" s="52">
        <v>43764</v>
      </c>
      <c r="I95" s="63">
        <v>95</v>
      </c>
      <c r="J95" s="62">
        <f>I95*4%</f>
        <v>3.8000000000000003</v>
      </c>
      <c r="K95" s="31" t="s">
        <v>177</v>
      </c>
      <c r="L95" s="31" t="s">
        <v>177</v>
      </c>
      <c r="M95" s="61" t="s">
        <v>451</v>
      </c>
      <c r="N95" s="60" t="s">
        <v>450</v>
      </c>
      <c r="O95" s="31" t="s">
        <v>175</v>
      </c>
      <c r="P95" s="46"/>
      <c r="Q95" s="31">
        <v>2019</v>
      </c>
      <c r="R95" s="31">
        <v>4</v>
      </c>
      <c r="S95" s="47"/>
    </row>
  </sheetData>
  <printOptions horizontalCentered="1"/>
  <pageMargins left="3.937007874015748E-2" right="3.937007874015748E-2" top="0.94488188976377963" bottom="0.74803149606299213" header="0.31496062992125984" footer="0.31496062992125984"/>
  <pageSetup paperSize="8" scale="70" orientation="landscape" r:id="rId1"/>
  <headerFooter>
    <oddHeader>&amp;C&amp;"Arial,Negrita"&amp;14&amp;K03+000CONTRATOS MENORES - AÑO 2019 
ÓRGANO DE CONTRATACIÓN: SOGEPIMA&amp;KFF0000 &amp;R&amp;G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8</vt:i4>
      </vt:variant>
    </vt:vector>
  </HeadingPairs>
  <TitlesOfParts>
    <vt:vector size="12" baseType="lpstr">
      <vt:lpstr>1º TRIM 2019</vt:lpstr>
      <vt:lpstr>2º TRIM 2019</vt:lpstr>
      <vt:lpstr> 3º TRIM 2019</vt:lpstr>
      <vt:lpstr>4º TRIM 2019</vt:lpstr>
      <vt:lpstr>' 3º TRIM 2019'!Área_de_impresión</vt:lpstr>
      <vt:lpstr>'1º TRIM 2019'!Área_de_impresión</vt:lpstr>
      <vt:lpstr>'2º TRIM 2019'!Área_de_impresión</vt:lpstr>
      <vt:lpstr>'4º TRIM 2019'!Área_de_impresión</vt:lpstr>
      <vt:lpstr>' 3º TRIM 2019'!Títulos_a_imprimir</vt:lpstr>
      <vt:lpstr>'1º TRIM 2019'!Títulos_a_imprimir</vt:lpstr>
      <vt:lpstr>'2º TRIM 2019'!Títulos_a_imprimir</vt:lpstr>
      <vt:lpstr>'4º TRIM 2019'!Títulos_a_imprimir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ALICIA GARCIA MARTINEZ</dc:creator>
  <cp:lastModifiedBy>Chus</cp:lastModifiedBy>
  <cp:lastPrinted>2019-05-27T10:22:55Z</cp:lastPrinted>
  <dcterms:created xsi:type="dcterms:W3CDTF">2014-08-06T07:32:13Z</dcterms:created>
  <dcterms:modified xsi:type="dcterms:W3CDTF">2021-06-03T12:10:37Z</dcterms:modified>
</cp:coreProperties>
</file>