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Users\mjdiego\Desktop\Transparencia\ITA 2020\CONTRATOS\"/>
    </mc:Choice>
  </mc:AlternateContent>
  <xr:revisionPtr revIDLastSave="0" documentId="13_ncr:1_{8D7A36BD-4BC0-4AB4-8AB2-19B59CF236A8}" xr6:coauthVersionLast="45" xr6:coauthVersionMax="45" xr10:uidLastSave="{00000000-0000-0000-0000-000000000000}"/>
  <bookViews>
    <workbookView xWindow="4635" yWindow="2610" windowWidth="21600" windowHeight="11385" activeTab="2" xr2:uid="{00000000-000D-0000-FFFF-FFFF00000000}"/>
  </bookViews>
  <sheets>
    <sheet name=" 1º TRIM 2020" sheetId="1" r:id="rId1"/>
    <sheet name="2º TRIM 2020" sheetId="4" r:id="rId2"/>
    <sheet name=" 3º TRIM 2020" sheetId="5" r:id="rId3"/>
  </sheets>
  <definedNames>
    <definedName name="_xlnm.Print_Area" localSheetId="0">' 1º TRIM 2020'!$A$1:$S$95</definedName>
    <definedName name="_xlnm.Print_Area" localSheetId="2">' 3º TRIM 2020'!$A$1:$S$85</definedName>
    <definedName name="_xlnm.Print_Area" localSheetId="1">'2º TRIM 2020'!$A$1:$S$95</definedName>
    <definedName name="_xlnm.Print_Titles" localSheetId="0">' 1º TRIM 2020'!$1:$1</definedName>
    <definedName name="_xlnm.Print_Titles" localSheetId="2">' 3º TRIM 2020'!$1:$1</definedName>
    <definedName name="_xlnm.Print_Titles" localSheetId="1">'2º TRIM 2020'!$1:$1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J3" i="5"/>
  <c r="G4" i="5"/>
  <c r="J4" i="5"/>
  <c r="G5" i="5"/>
  <c r="J5" i="5"/>
  <c r="G6" i="5"/>
  <c r="J6" i="5"/>
  <c r="G7" i="5"/>
  <c r="J7" i="5"/>
  <c r="G8" i="5"/>
  <c r="J8" i="5"/>
  <c r="G9" i="5"/>
  <c r="J9" i="5"/>
  <c r="G10" i="5"/>
  <c r="J10" i="5"/>
  <c r="G11" i="5"/>
  <c r="J11" i="5"/>
  <c r="G12" i="5"/>
  <c r="J12" i="5"/>
  <c r="G13" i="5"/>
  <c r="J13" i="5"/>
  <c r="G14" i="5"/>
  <c r="J14" i="5"/>
  <c r="G15" i="5"/>
  <c r="J15" i="5"/>
  <c r="G16" i="5"/>
  <c r="J16" i="5"/>
  <c r="G17" i="5"/>
  <c r="J17" i="5"/>
  <c r="G18" i="5"/>
  <c r="J18" i="5"/>
  <c r="G19" i="5"/>
  <c r="J19" i="5"/>
  <c r="G20" i="5"/>
  <c r="J20" i="5"/>
  <c r="G21" i="5"/>
  <c r="J21" i="5"/>
  <c r="G22" i="5"/>
  <c r="J22" i="5"/>
  <c r="G23" i="5"/>
  <c r="J23" i="5"/>
  <c r="G24" i="5"/>
  <c r="J24" i="5"/>
  <c r="G25" i="5"/>
  <c r="J25" i="5"/>
  <c r="G26" i="5"/>
  <c r="J26" i="5"/>
  <c r="G27" i="5"/>
  <c r="J27" i="5"/>
  <c r="G28" i="5"/>
  <c r="J28" i="5"/>
  <c r="G29" i="5"/>
  <c r="J29" i="5"/>
  <c r="G30" i="5"/>
  <c r="J30" i="5"/>
  <c r="G31" i="5"/>
  <c r="J31" i="5"/>
  <c r="G32" i="5"/>
  <c r="J32" i="5"/>
  <c r="G33" i="5"/>
  <c r="J33" i="5"/>
  <c r="G34" i="5"/>
  <c r="J34" i="5"/>
  <c r="G35" i="5"/>
  <c r="J35" i="5"/>
  <c r="G36" i="5"/>
  <c r="J36" i="5"/>
  <c r="G37" i="5"/>
  <c r="J37" i="5"/>
  <c r="G38" i="5"/>
  <c r="J38" i="5"/>
  <c r="G39" i="5"/>
  <c r="J39" i="5"/>
  <c r="G40" i="5"/>
  <c r="J40" i="5"/>
  <c r="G41" i="5"/>
  <c r="J41" i="5"/>
  <c r="G42" i="5"/>
  <c r="J42" i="5"/>
  <c r="G43" i="5"/>
  <c r="J43" i="5"/>
  <c r="G44" i="5"/>
  <c r="J44" i="5"/>
  <c r="G45" i="5"/>
  <c r="J45" i="5"/>
  <c r="G46" i="5"/>
  <c r="J46" i="5"/>
  <c r="G47" i="5"/>
  <c r="J47" i="5"/>
  <c r="G48" i="5"/>
  <c r="J48" i="5"/>
  <c r="G49" i="5"/>
  <c r="J49" i="5"/>
  <c r="G50" i="5"/>
  <c r="J50" i="5"/>
  <c r="G51" i="5"/>
  <c r="J51" i="5"/>
  <c r="G52" i="5"/>
  <c r="J52" i="5"/>
  <c r="G53" i="5"/>
  <c r="J53" i="5"/>
  <c r="G54" i="5"/>
  <c r="J54" i="5"/>
  <c r="G55" i="5"/>
  <c r="J55" i="5"/>
  <c r="G56" i="5"/>
  <c r="J56" i="5"/>
  <c r="G57" i="5"/>
  <c r="J57" i="5"/>
  <c r="G58" i="5"/>
  <c r="J58" i="5"/>
  <c r="G59" i="5"/>
  <c r="J59" i="5"/>
  <c r="G60" i="5"/>
  <c r="J60" i="5"/>
  <c r="G61" i="5"/>
  <c r="J61" i="5"/>
  <c r="G3" i="4" l="1"/>
  <c r="J3" i="4"/>
  <c r="G4" i="4"/>
  <c r="J4" i="4"/>
  <c r="G5" i="4"/>
  <c r="J5" i="4"/>
  <c r="G6" i="4"/>
  <c r="J6" i="4"/>
  <c r="G7" i="4"/>
  <c r="J7" i="4"/>
  <c r="G8" i="4"/>
  <c r="J8" i="4"/>
  <c r="G9" i="4"/>
  <c r="J9" i="4"/>
  <c r="G10" i="4"/>
  <c r="J10" i="4"/>
  <c r="G11" i="4"/>
  <c r="J11" i="4"/>
  <c r="G12" i="4"/>
  <c r="J12" i="4"/>
  <c r="G13" i="4"/>
  <c r="J13" i="4"/>
  <c r="G14" i="4"/>
  <c r="J14" i="4"/>
  <c r="G15" i="4"/>
  <c r="J15" i="4"/>
  <c r="G16" i="4"/>
  <c r="J16" i="4"/>
  <c r="G17" i="4"/>
  <c r="J17" i="4"/>
  <c r="G18" i="4"/>
  <c r="J18" i="4"/>
  <c r="G19" i="4"/>
  <c r="J19" i="4"/>
  <c r="G20" i="4"/>
  <c r="J20" i="4"/>
  <c r="G21" i="4"/>
  <c r="J21" i="4"/>
  <c r="G22" i="4"/>
  <c r="J22" i="4"/>
  <c r="G23" i="4"/>
  <c r="J23" i="4"/>
  <c r="G24" i="4"/>
  <c r="J24" i="4"/>
  <c r="G25" i="4"/>
  <c r="J25" i="4"/>
  <c r="G26" i="4"/>
  <c r="J26" i="4"/>
  <c r="G27" i="4"/>
  <c r="J27" i="4"/>
  <c r="G28" i="4"/>
  <c r="J28" i="4"/>
  <c r="G29" i="4"/>
  <c r="J29" i="4"/>
  <c r="G30" i="4"/>
  <c r="J30" i="4"/>
  <c r="G31" i="4"/>
  <c r="J31" i="4"/>
  <c r="G32" i="4"/>
  <c r="J32" i="4"/>
  <c r="G33" i="4"/>
  <c r="J33" i="4"/>
  <c r="G34" i="4"/>
  <c r="J34" i="4"/>
  <c r="G35" i="4"/>
  <c r="J35" i="4"/>
  <c r="G36" i="4"/>
  <c r="J36" i="4"/>
  <c r="G37" i="4"/>
  <c r="J37" i="4"/>
  <c r="G38" i="4"/>
  <c r="J38" i="4"/>
  <c r="G39" i="4"/>
  <c r="J39" i="4"/>
  <c r="G40" i="4"/>
  <c r="J40" i="4"/>
  <c r="G41" i="4"/>
  <c r="J41" i="4"/>
  <c r="G42" i="4"/>
  <c r="J42" i="4"/>
  <c r="G43" i="4"/>
  <c r="J43" i="4"/>
  <c r="G44" i="4"/>
  <c r="J44" i="4"/>
  <c r="G45" i="4"/>
  <c r="J45" i="4"/>
  <c r="G46" i="4"/>
  <c r="J46" i="4"/>
  <c r="G47" i="4"/>
  <c r="J47" i="4"/>
  <c r="G48" i="4"/>
  <c r="J48" i="4"/>
  <c r="G49" i="4"/>
  <c r="J49" i="4"/>
  <c r="G50" i="4"/>
  <c r="J50" i="4"/>
  <c r="G51" i="4"/>
  <c r="J51" i="4"/>
  <c r="G52" i="4"/>
  <c r="J52" i="4"/>
  <c r="G53" i="4"/>
  <c r="J53" i="4"/>
  <c r="G54" i="4"/>
  <c r="J54" i="4"/>
  <c r="G55" i="4"/>
  <c r="J55" i="4"/>
  <c r="G56" i="4"/>
  <c r="J56" i="4"/>
  <c r="G57" i="4"/>
  <c r="J57" i="4"/>
  <c r="G58" i="4"/>
  <c r="J58" i="4"/>
  <c r="G59" i="4"/>
  <c r="J59" i="4"/>
  <c r="G60" i="4"/>
  <c r="J60" i="4"/>
  <c r="G61" i="4"/>
  <c r="J61" i="4"/>
  <c r="G62" i="4"/>
  <c r="J62" i="4"/>
  <c r="G63" i="4"/>
  <c r="J63" i="4"/>
  <c r="G64" i="4"/>
  <c r="J64" i="4"/>
  <c r="J89" i="1" l="1"/>
  <c r="J88" i="1"/>
  <c r="J87" i="1"/>
  <c r="J86" i="1"/>
  <c r="G86" i="1"/>
  <c r="G87" i="1"/>
  <c r="G88" i="1"/>
  <c r="G89" i="1"/>
  <c r="J85" i="1"/>
  <c r="J84" i="1"/>
  <c r="J83" i="1"/>
  <c r="G85" i="1"/>
  <c r="G83" i="1"/>
  <c r="G84" i="1"/>
  <c r="J82" i="1"/>
  <c r="G82" i="1"/>
  <c r="J81" i="1"/>
  <c r="J80" i="1"/>
  <c r="J79" i="1"/>
  <c r="G79" i="1"/>
  <c r="G80" i="1"/>
  <c r="G81" i="1"/>
  <c r="J78" i="1"/>
  <c r="J77" i="1"/>
  <c r="J76" i="1"/>
  <c r="J75" i="1"/>
  <c r="J74" i="1"/>
  <c r="J73" i="1"/>
  <c r="J72" i="1"/>
  <c r="J71" i="1"/>
  <c r="G71" i="1"/>
  <c r="G72" i="1"/>
  <c r="G73" i="1"/>
  <c r="G74" i="1"/>
  <c r="G75" i="1"/>
  <c r="G76" i="1"/>
  <c r="G77" i="1"/>
  <c r="G78" i="1"/>
  <c r="J70" i="1"/>
  <c r="G70" i="1"/>
  <c r="J69" i="1" l="1"/>
  <c r="J68" i="1"/>
  <c r="J67" i="1"/>
  <c r="J66" i="1"/>
  <c r="J65" i="1"/>
  <c r="J64" i="1"/>
  <c r="J63" i="1"/>
  <c r="J62" i="1"/>
  <c r="I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F62" i="1"/>
</calcChain>
</file>

<file path=xl/sharedStrings.xml><?xml version="1.0" encoding="utf-8"?>
<sst xmlns="http://schemas.openxmlformats.org/spreadsheetml/2006/main" count="1943" uniqueCount="422">
  <si>
    <t>Objeto del contrato</t>
  </si>
  <si>
    <t>Año</t>
  </si>
  <si>
    <t>Trimestre</t>
  </si>
  <si>
    <t>Con número y sin punto de miles</t>
  </si>
  <si>
    <t>Nombre del adjudicatario</t>
  </si>
  <si>
    <t>Con número</t>
  </si>
  <si>
    <t>Sin puntos de miles y sin guiones</t>
  </si>
  <si>
    <t>Texto normal, con mayúscula inicial y resto en minúsculas, salvo nombre propio. Sin abreviaturas, salvo S.A, S.L o similares.</t>
  </si>
  <si>
    <t>Con número, sin punto de miles y sin símbolo de moneda</t>
  </si>
  <si>
    <t>Tipo contrato</t>
  </si>
  <si>
    <t>Texto normal, con mayúscula inicial y el resto en minúscula</t>
  </si>
  <si>
    <t xml:space="preserve">Siempre el mismo formato nº/aaaa </t>
  </si>
  <si>
    <t>Número decreto adjudicación</t>
  </si>
  <si>
    <t xml:space="preserve">IVA  </t>
  </si>
  <si>
    <t>Fecha adjudicación</t>
  </si>
  <si>
    <t>Petición de ofertas</t>
  </si>
  <si>
    <t>SI / NO</t>
  </si>
  <si>
    <t xml:space="preserve">Nacionalidad </t>
  </si>
  <si>
    <t>Formato fecha aa/aa/aaaa Fecha aprobación del gasto</t>
  </si>
  <si>
    <t>Entidad contratante</t>
  </si>
  <si>
    <t>Número referencia del contrato</t>
  </si>
  <si>
    <t>Nº expediente Formato nº/aaaa</t>
  </si>
  <si>
    <t>Duración (en meses)</t>
  </si>
  <si>
    <t>Precio de adjudicacion (sin IVA)</t>
  </si>
  <si>
    <t>IVA</t>
  </si>
  <si>
    <t>Importe de  licitación (sin IVA)</t>
  </si>
  <si>
    <t xml:space="preserve">Introducir ES, España, </t>
  </si>
  <si>
    <t>Fecha Publicidad de licitación</t>
  </si>
  <si>
    <t xml:space="preserve">SI / NO               En caso de ser SI, formato fecha aa/aa/aaaa </t>
  </si>
  <si>
    <t xml:space="preserve"> NIF adjudicatario</t>
  </si>
  <si>
    <t>Formato con nº y dos decimales con punto separación. Ej: (2.00 - 2 meses)</t>
  </si>
  <si>
    <t>Sogepima, s.a.</t>
  </si>
  <si>
    <t>Servicios</t>
  </si>
  <si>
    <t>Auxer</t>
  </si>
  <si>
    <t>MO3</t>
  </si>
  <si>
    <t>Nelu Zama</t>
  </si>
  <si>
    <t>Seromal</t>
  </si>
  <si>
    <t>Servimad</t>
  </si>
  <si>
    <t>Proyectos Aco</t>
  </si>
  <si>
    <t>A28892339</t>
  </si>
  <si>
    <t>B82246331</t>
  </si>
  <si>
    <t>B84743988</t>
  </si>
  <si>
    <t>A78962594</t>
  </si>
  <si>
    <t>España</t>
  </si>
  <si>
    <t>NO</t>
  </si>
  <si>
    <t>Material de oficina</t>
  </si>
  <si>
    <t>Kalamazoo</t>
  </si>
  <si>
    <t>Ilunion</t>
  </si>
  <si>
    <t xml:space="preserve">B82851916 </t>
  </si>
  <si>
    <t>B85500478</t>
  </si>
  <si>
    <t>Prevencion de riesgos laborales</t>
  </si>
  <si>
    <t>Cyrasa</t>
  </si>
  <si>
    <t>B16275257</t>
  </si>
  <si>
    <t>B45732112</t>
  </si>
  <si>
    <t xml:space="preserve">A79384525  </t>
  </si>
  <si>
    <t xml:space="preserve">B85500478 </t>
  </si>
  <si>
    <t xml:space="preserve">X5277680P </t>
  </si>
  <si>
    <t>B64076482</t>
  </si>
  <si>
    <t>Impermeabilizacion de 6 cazoletas con poliurea.</t>
  </si>
  <si>
    <t>Impermeabilizacion de fachada de granito con sistema Master Seal 251 de BASF en base de Poliuretano transparente.</t>
  </si>
  <si>
    <t>Sustitución del limitador del ascensor izquierdo ya que hace mucho ruido del eje.</t>
  </si>
  <si>
    <t>Inspección periódica obligatoria de industria.</t>
  </si>
  <si>
    <t>Desinfeccion oficina Sogepima sita en TS19-P1 OFC DCHA A con agua con Ozono</t>
  </si>
  <si>
    <t>El videograbador TL4516 se apaga y reinicia solo. Avisamos a Cyrasa para que lo revise y si se puede, lo repare.</t>
  </si>
  <si>
    <t>Uno de los equipos amplificadores de la instalación de megafonía no conecta, amplificador 4 - Planta 3. Revisar.</t>
  </si>
  <si>
    <t>Problemas para conectar con el videograbador 1 (camaras exteriores) a través de programa de descarga de imágenes. Revisar</t>
  </si>
  <si>
    <t>Suministro e instalacion de dos videograbadores por averia sin reparacion de los equipos existentes.</t>
  </si>
  <si>
    <t>La barrera del sentido salida del aparcamiento interior no actua. Revisad</t>
  </si>
  <si>
    <t>Instalación de módulo de PCI para realizar acción de corte de la inst. de climatización cuando se active una alarma en la central de PCI. Se realizo el cambio del sistema de gestion de clima de Danfos a Trend, pero no se tuvo en cuenta esta señal.</t>
  </si>
  <si>
    <t>Suministro y sustitución de 2ud baterias para las centrales PCI por averia de los anteriores equipos.</t>
  </si>
  <si>
    <t>Suministro y colocación de riego y plantas para jardineras frente a oficinas.</t>
  </si>
  <si>
    <t>Se solicita retirada del felpudo anterior y suminsitro e instalacion de un felpudo nuevo bajo la puerta giratoria exitente en el acceso principal del edificio TS19. 
Las caracteristicas del felpudo: POLYSAFE HIDRO COLOR TEMPERED STEEL H4990</t>
  </si>
  <si>
    <t>Impermeabilización con tela asfáltica dentro de la sala de máquinas del Casetón (Aprox. 15m2)</t>
  </si>
  <si>
    <t>Para poder determinar el origen de la filtración de agua que afecta al despacho del Director General de Arrow es necesario realizar varias  pruebas de carga de agua puntuales</t>
  </si>
  <si>
    <t>Retirada de dos hileras de placas de granito en fachada sobre cubierta Izquierda del edificio y saneado de diferentes agujeros y focos de filtración en la hola de ladrillo macizo.</t>
  </si>
  <si>
    <t>Placas de granito de fachada caídas.</t>
  </si>
  <si>
    <t>Impermeabilización de las juntas del voladizo.</t>
  </si>
  <si>
    <t>Impermeablización pérgolas zona trasera.</t>
  </si>
  <si>
    <t>Relación de trabajos:
- Pintura en escalera
- Arreglo baldosas en escaleras de emergencia.
- Rematar suelo en entrada principal.
- Rematar agujeros en suelo de cafeteria.</t>
  </si>
  <si>
    <t>Listado de tareas según presupuesto adjunto.</t>
  </si>
  <si>
    <t>Humedad por filtración en sumidero el local planta semisótano.</t>
  </si>
  <si>
    <t>Humedad por filtración en sumidero el local oficina semisótano.</t>
  </si>
  <si>
    <t>Relación de baldosas deterioradas de aseos. Adjunto listado.</t>
  </si>
  <si>
    <t>Se levanta el suelo de los aseos. Habría que sustituir el suelo por unos similar, la que las baldosas existentes ya se encuentran en el mercado y no se pueden recuperar.</t>
  </si>
  <si>
    <t>Se encarga a fontanero la reparacion de la cisterna de la cabina 2 del aseo de señoras. El fotador no funciona bien y no corta el flujo de agua.</t>
  </si>
  <si>
    <t>En el aseo de señoras de la plana 3 cabina 4 el pulsador del sistema de descarga de la cisterna falla y se queda pillado. Avisamos a fontanero para que lo revise y repare.</t>
  </si>
  <si>
    <t>Revision de termos, solucion de atrancos y problemas de presion en aseos del edificio TN9, según el listado de trabajos adjunto</t>
  </si>
  <si>
    <t>En el aseo de señoras de la plana 3 cabina 4 el sistema de descarga de la cisterna falla y se queda pillado. Avisamos a fontanero para que lo revise y repare.</t>
  </si>
  <si>
    <t>Juego cisterna :
Sustitucion de los juegos de cisterna de los dos inodoros.</t>
  </si>
  <si>
    <t>Avisamos a fontanero para resolver las sigueintes incidencias en aseos:
P3 - aseo señoras - sistema de descarga de cisternas en cabinas 4 y 6 falla
P2 - aseo señoras - segundo lavabo atascado</t>
  </si>
  <si>
    <t>Se encarga el suministro y sustitución de este termo en planta 2 aseo caballeros, por rotura del anterior equipo.</t>
  </si>
  <si>
    <t>El servicio de conserjería tras realizar ronda en aseo nos envia listado de incidencias detectadas. 
Enviamos orden de trabajo a fontanero para su adecucación.</t>
  </si>
  <si>
    <t>Se encarga a empresa de fontanería la revision y reparacion de las incidencias detectadas en el edificio TN9 según el listado realizado por el servicio de conserjria que se adjunta</t>
  </si>
  <si>
    <t>En el aseo de caballeros de planta 1 del edificio TS19 creemos que el termo que da servicio al aseo de caballeros y al aseo de minusvalidos de esa planta esta derivado. Revisadlo y si es necesario su sustitucion, enviadnos presupuesto.</t>
  </si>
  <si>
    <t>Suministro y sustitución de dos termos en los núcleos de aseo de P2 MOD B y PB MOD A por detectarse picados los actuales equipos.</t>
  </si>
  <si>
    <t>Suministro de 10 ud. kit mecanismo válvula fluxo GEM según presupusto adjunto.</t>
  </si>
  <si>
    <t>- Humedad procedente de cubierta en zonas comunes junto a nave de Auxer (A2-3-nv7).
- Humedad en techo procedente de cubierta en zonas comunes de A1-3.
- Humedad procedente de sumidero situado frente a nave de Moyrel (A2-2-nv10)
- Reparacion de desagüe de bandeja en techo de trasteros en bloque A2 Puerta Izquierda.</t>
  </si>
  <si>
    <t>Pintado de paso peatonal en salida de rampa de acceso a aparcamiento subterráneo.</t>
  </si>
  <si>
    <t>T4 - Trasteros bloque a2-a3
Revisar alumbrado de pasillos.
En el bloque a2 hay un pulsador roto</t>
  </si>
  <si>
    <t>Recolocar señal de tráfico tumbada por el aire en urbanización del complejo de Rio Norte.</t>
  </si>
  <si>
    <t>Se encarga a cerrajero solucionar las incidencias detectadas en la ronda del servicio de conserjería</t>
  </si>
  <si>
    <t>Se encarga a cerrajero asegurar todos los paneles de celosia que se encuentran sueltos en la cubierta del edificio TN9.</t>
  </si>
  <si>
    <t>+ Colocacion de Manivela de en Puerta de acceso trastero A3 (Dcha). (la tiene el vigilante)
+ Reparacion de muelle que esta suelto en puerta de acceso trastero A3 (izq).
+ Roza puerta de trastero A3-35 (esta abierto)
+ Fijacion de Porton de Nave A1-1-4</t>
  </si>
  <si>
    <t>Se encarga a cerrajero revisar y reparar la puerta de acceso a la oficina derecha de planta 3.</t>
  </si>
  <si>
    <t>Revisión de muelles de puertas: P1 SOGEPIMA, puerta acceso minuvalidos, puerta de acceso a nucleo aseos en PB y en P2.</t>
  </si>
  <si>
    <t>La barra antipanico de la puerta de acceso al vestibulo de planta 2 desde la escalera centralno actua. La puerta se ha dejado acuñada. Revisar.</t>
  </si>
  <si>
    <t>- Alabardilla de chapa en peto de cubierta.
- Varilla maquina de aire.</t>
  </si>
  <si>
    <t>El cerradero de la puerta de acceso a la oficina P1 dcha A no funciona bien. Algunas veces engancha y otras no, dejando sin atrancar dicha puerta. Avisamos a cerrajero para que lo revise y repare.</t>
  </si>
  <si>
    <t>Instalacion de cerradura en mueble para productos de limpieza que existe en aseo caballeros.</t>
  </si>
  <si>
    <t>+ Reparacion de muelle roto en puerta de acceso portal Bloque A1 pl 3.</t>
  </si>
  <si>
    <t>Enero 20
Contenedor Iluminalia
+ Entrega y retirada de contenedor de basura.</t>
  </si>
  <si>
    <t>Contenedores Merkal
Enero 2020</t>
  </si>
  <si>
    <t>Marzo 20
Contenedor Iluminalia
+ Entrega y retirada de contenedor de basura.</t>
  </si>
  <si>
    <t>Contenedores Merkal
Marzo 2020</t>
  </si>
  <si>
    <t>Febrero 20
Contenedor Iluminalia
+ Entrega y retirada de contenedor de basura.</t>
  </si>
  <si>
    <t>Contenedores Merkal
Febrero 2020</t>
  </si>
  <si>
    <t>Suministro de toner HP lj p1005/1006 negro 2 unidades</t>
  </si>
  <si>
    <t>Suministro e instalacion de cristal serigrafiado por rotura del cristal de una de las ventanas en la oficina G de planta Baja. (REF SINIESTRO 19/29538)</t>
  </si>
  <si>
    <t>Implementacion ENS</t>
  </si>
  <si>
    <t>Informe IVA</t>
  </si>
  <si>
    <t>Revisar el funcionamiento del retenedor de la hoja derecha de la puerta de acceso a la oficina de plana 2 izquierda. El electroiman actua solo de vez en cuando. Si fuera necesario, se realizará la sustitución del equipo.</t>
  </si>
  <si>
    <t>27/02/2020</t>
  </si>
  <si>
    <t>19/02/2020</t>
  </si>
  <si>
    <t>27/03/2020</t>
  </si>
  <si>
    <t>31/03/2020</t>
  </si>
  <si>
    <t>31/01/2020</t>
  </si>
  <si>
    <t>10/02/2020</t>
  </si>
  <si>
    <t>21/02/2020</t>
  </si>
  <si>
    <t>26/03/2020</t>
  </si>
  <si>
    <t>14/03/2020</t>
  </si>
  <si>
    <t>11/03/2020</t>
  </si>
  <si>
    <t>29/02/2020</t>
  </si>
  <si>
    <t>10/01/2020</t>
  </si>
  <si>
    <t>22/01/2020</t>
  </si>
  <si>
    <t>05/02/2020</t>
  </si>
  <si>
    <t>18/02/2020</t>
  </si>
  <si>
    <t>23/03/2020</t>
  </si>
  <si>
    <t>02/03/2020</t>
  </si>
  <si>
    <t>09/02/2020</t>
  </si>
  <si>
    <t>10/03/2020</t>
  </si>
  <si>
    <t>13/01/2020</t>
  </si>
  <si>
    <t>21/01/2020</t>
  </si>
  <si>
    <t>27/01/2020</t>
  </si>
  <si>
    <t>17/02/2020</t>
  </si>
  <si>
    <t>24/03/2020</t>
  </si>
  <si>
    <t>08/02/2020</t>
  </si>
  <si>
    <t>09/01/2020</t>
  </si>
  <si>
    <t>05/03/2020</t>
  </si>
  <si>
    <t>12/03/2020</t>
  </si>
  <si>
    <t>13/03/2020</t>
  </si>
  <si>
    <t>20/01/2020</t>
  </si>
  <si>
    <t>20/02/2020</t>
  </si>
  <si>
    <t>26/02/2020</t>
  </si>
  <si>
    <t>Aislaser</t>
  </si>
  <si>
    <t>Ascensores Express</t>
  </si>
  <si>
    <t>Atisae</t>
  </si>
  <si>
    <t>Grupo FBR</t>
  </si>
  <si>
    <t>Lincoart</t>
  </si>
  <si>
    <t>Saltoki</t>
  </si>
  <si>
    <t>Solis</t>
  </si>
  <si>
    <t>Quirón Prevencion</t>
  </si>
  <si>
    <t>Informa D&amp;B</t>
  </si>
  <si>
    <t>San Martín</t>
  </si>
  <si>
    <t>Dreyser Multiservicios, S. L.</t>
  </si>
  <si>
    <t>Hardware &amp; Software Networking, S. L.</t>
  </si>
  <si>
    <t xml:space="preserve">Garcia de Mendoza &amp; Matthews, S. L.  </t>
  </si>
  <si>
    <t>E06339493</t>
  </si>
  <si>
    <t>B82041740</t>
  </si>
  <si>
    <t>A28161396</t>
  </si>
  <si>
    <t>8772367Y</t>
  </si>
  <si>
    <t>B87413589</t>
  </si>
  <si>
    <t xml:space="preserve">A82825456  </t>
  </si>
  <si>
    <t xml:space="preserve">B28279511 </t>
  </si>
  <si>
    <t xml:space="preserve">A80192727 </t>
  </si>
  <si>
    <t xml:space="preserve">B28922490 </t>
  </si>
  <si>
    <t xml:space="preserve">B85744852 </t>
  </si>
  <si>
    <t>B87080511</t>
  </si>
  <si>
    <t>Mantenimiento maquinas centro de arte</t>
  </si>
  <si>
    <t>Anual</t>
  </si>
  <si>
    <t>Equinsa, S. L. U.</t>
  </si>
  <si>
    <t>B85786333</t>
  </si>
  <si>
    <t>Acceso base de datos informes comerciales</t>
  </si>
  <si>
    <t>Prevención riegos laborables - VIGILANCIA SALUD</t>
  </si>
  <si>
    <t>Mantenimiento preventivo desfibrilador</t>
  </si>
  <si>
    <t>Mantenimiento puerta giratoria</t>
  </si>
  <si>
    <t>Suministro y mantenimiento de alfombra</t>
  </si>
  <si>
    <t>Mantenimiento de ascensores (2 ascensores)</t>
  </si>
  <si>
    <t>Omega Cardio, S.L.</t>
  </si>
  <si>
    <t>Assa Abloy</t>
  </si>
  <si>
    <t>Elis Monomatic</t>
  </si>
  <si>
    <t>Kone Elevadores, S.A.</t>
  </si>
  <si>
    <t>01/01/2020</t>
  </si>
  <si>
    <t>14 meses</t>
  </si>
  <si>
    <t>B85882603</t>
  </si>
  <si>
    <t>A78958964</t>
  </si>
  <si>
    <t>A08205056</t>
  </si>
  <si>
    <t>A28791069</t>
  </si>
  <si>
    <t>Mto. Sistema de seguridad e intrusión, conexión a CRA y custodia de llaves en Apto. Bulevar-Viñas</t>
  </si>
  <si>
    <t>Mto. Sistema de seguridad e intrusión, conexión a CRA y custodia de llaves en Apto. Centro de Mayores</t>
  </si>
  <si>
    <t>Prevención riegos laborables - ACTIVIDAD TECNICA</t>
  </si>
  <si>
    <t>01/02/2020</t>
  </si>
  <si>
    <t>01/03/2020</t>
  </si>
  <si>
    <t>B86404779</t>
  </si>
  <si>
    <t>Seasegur</t>
  </si>
  <si>
    <t>Adeslas Empresas</t>
  </si>
  <si>
    <t>Poliza trabajadores</t>
  </si>
  <si>
    <t>A28011864</t>
  </si>
  <si>
    <t>Suministro dispensadores y recargas</t>
  </si>
  <si>
    <t>Implantación sistema gestión seguridad de la información ENS</t>
  </si>
  <si>
    <t>Mantemiento sistemas informaticos</t>
  </si>
  <si>
    <t>Seguro Coches</t>
  </si>
  <si>
    <t>24/02/2020</t>
  </si>
  <si>
    <t>28/01/2020</t>
  </si>
  <si>
    <t>28/02/2020</t>
  </si>
  <si>
    <t>Hsnet</t>
  </si>
  <si>
    <t>Mutua Madrileña</t>
  </si>
  <si>
    <t>B85744852</t>
  </si>
  <si>
    <t>V28027118</t>
  </si>
  <si>
    <t>F80151046</t>
  </si>
  <si>
    <t>Gauss Enseñanza y Formación</t>
  </si>
  <si>
    <t>Formación Teams</t>
  </si>
  <si>
    <t xml:space="preserve">45746366X </t>
  </si>
  <si>
    <t>Farmacia Conde de Peñalver</t>
  </si>
  <si>
    <t>Compra material sanitario</t>
  </si>
  <si>
    <t>HSNET</t>
  </si>
  <si>
    <t>Microsoft anual 365 negocios estandar 14/05/20-13/05/21
ESET NOD32 ENDPOINT Antivirus EEA anual</t>
  </si>
  <si>
    <t>Microsoft anual 365 negocios estandar 14/05/20-13/05/21
Registro/traslado dominio Sogepima.com
Registro/traslado dominio Sogepima.es
Registro/traslado dominio Sogepima.org
Cuenta correo IMAP conserjes anual bajo dominio Sogepima.com
t2@sogepima.com
ts19@sogepima.com
tn9@sogepima.com</t>
  </si>
  <si>
    <t>ESET NOD32 ENDPOINT Antivirus EEA anual</t>
  </si>
  <si>
    <t>Alquiler ordenador mes mayo</t>
  </si>
  <si>
    <t>Alquiler ordenador mes abril</t>
  </si>
  <si>
    <t>Alquiler ordenador portatil 1 semana marzo</t>
  </si>
  <si>
    <t>FTTH 100M/100M + Pasivo 4G
Hora de instalación y configuración de sistemas IT
Mikrotik RB4011iGS+RM
Hora de instalación y configuración de sistemas IT</t>
  </si>
  <si>
    <t>Intervención implementación teletrabajo en domicilios particulares</t>
  </si>
  <si>
    <t>Acer Aspire 5 A515 Core i7-10510U 8 GB 512GB SSD 15.6'' W10H
ESET NOD32 renovacion anual</t>
  </si>
  <si>
    <t>E86379807</t>
  </si>
  <si>
    <t>Ortega Martín-Alcalde Notarios</t>
  </si>
  <si>
    <t>Gastos notaría</t>
  </si>
  <si>
    <t>B28922490</t>
  </si>
  <si>
    <t>11757971A</t>
  </si>
  <si>
    <t>Ferretería Anta</t>
  </si>
  <si>
    <t>Compra llaves aparcamientos</t>
  </si>
  <si>
    <t>Quirón Prevención</t>
  </si>
  <si>
    <t xml:space="preserve">B80315666  </t>
  </si>
  <si>
    <t>Mrw</t>
  </si>
  <si>
    <t>Pago servicios de mensajería</t>
  </si>
  <si>
    <t>30/06/2020</t>
  </si>
  <si>
    <t>JUNIO 20
Contenedor ILUMINALIA
+ Entrega y retirada de contenedor de basura.</t>
  </si>
  <si>
    <t>Contenedores Merkal
Junio 2022</t>
  </si>
  <si>
    <t>30/04/2020</t>
  </si>
  <si>
    <t>Contenedores Merkal
Abril 2021</t>
  </si>
  <si>
    <t>31/05/2020</t>
  </si>
  <si>
    <t>Contenedores Merkal
Mayo 2020</t>
  </si>
  <si>
    <t>MAYO 20
Contenedor ILUMINALIA
+ Entrega y retirada de contenedor de basura.</t>
  </si>
  <si>
    <t>ABRIL 20
Contenedor ILUMINALIA
+ Entrega y retirada de contenedor de basura.</t>
  </si>
  <si>
    <t>26/06/2020</t>
  </si>
  <si>
    <t>ZI.Fijar agarre de puerta contra incendendios en planta sótano.</t>
  </si>
  <si>
    <t>12/06/2020</t>
  </si>
  <si>
    <t>Listado de incidencias de cerrajeria del edifiico realizado por el servicio de conserjeria. Enviamos encargo de reparacion a cerrajero.</t>
  </si>
  <si>
    <t>04/06/2020</t>
  </si>
  <si>
    <t>T4. La manivela de la puerta de acceso a las zonas comunes de la segunda planta en A2 esta rota y hay que repararla.</t>
  </si>
  <si>
    <t>05/06/2020</t>
  </si>
  <si>
    <t>En la revisión que ha realizado el servicio de conserjería de los selectores de cierre de puertas RF se ha detectado que la puerta de acceso a la oficina izq de planta 2 hay que ajustar y dar fuerza al muelle. Una de las hojas roza y hay que repararla.</t>
  </si>
  <si>
    <t>22/05/2020</t>
  </si>
  <si>
    <t>T2. Revisión y arreglo de juego de picaporte y cierre en puerta de aseo de señoras en sot-1 lado izquierdo.</t>
  </si>
  <si>
    <t>08/05/2020</t>
  </si>
  <si>
    <t>Hall de ascensores puerta de salida hacia la escalera. Roza
Pb hall principal. Puerta de emergencia derecha en fachada. Roza.</t>
  </si>
  <si>
    <t>13/05/2020</t>
  </si>
  <si>
    <t>Revision, ajuste y puestaa en correcto funcionamiento de puertas cortafuego.</t>
  </si>
  <si>
    <t>29/05/2020</t>
  </si>
  <si>
    <t>Revisión de caldera de bloque A1</t>
  </si>
  <si>
    <t>16/04/2020</t>
  </si>
  <si>
    <t>Tapado de agujero en suelo de aparcamiento frente a workcenter.</t>
  </si>
  <si>
    <t>Colocación  de barandilla baja en zonas comunes junto a la plaza 137 de la planta -3.</t>
  </si>
  <si>
    <t>Parte de la canaleta del parking exterior (plataforma superior) está suelta y cuando pasan los coches se levanta.</t>
  </si>
  <si>
    <t>A28892340</t>
  </si>
  <si>
    <t>En la planta tercera parte izquierda, se ha producido una filtración de agua debido al fallo de la impermeabilización en un semidero en planta cubierta. Habría que revisar el estado del suelo técnico, y si se han producido daños en el mismo por culpa del agua filtrada.</t>
  </si>
  <si>
    <t>- Reparación de acerado junto a puerta peatonal de nave de Auxer (A2-3-nv7)
- Reparación de acerado de urbanización en bloque A2 (acera junto al parque)</t>
  </si>
  <si>
    <t>Omega Cardio</t>
  </si>
  <si>
    <t>27/04/2020</t>
  </si>
  <si>
    <t>Suministro de1 ud. mascarilla POCKET MASK para la realizacion de la ventilacion en las tareas de RCP</t>
  </si>
  <si>
    <t>14/04/2020</t>
  </si>
  <si>
    <t>Suministro de electrodos para adulto. En la revision se detecta que los electrodos actuales caducan en octubre-20
Suministro de batería de Litio para el equipo DESA. La actual batería caduca en abril-20</t>
  </si>
  <si>
    <t>Suministro de electrodos para adulto. En la revision se detecta que los electrodos actuales caducan en octubre-20</t>
  </si>
  <si>
    <t>18/05/2020</t>
  </si>
  <si>
    <t>T2. Trabajos de arreglo del suelo técnico en oficina de Arrow.</t>
  </si>
  <si>
    <t>A79384525</t>
  </si>
  <si>
    <t>Tres de los programadores de riego están averiados. Sustitución de los mismos.</t>
  </si>
  <si>
    <t>25/06/2020</t>
  </si>
  <si>
    <t>Retirada de malas hierbas en cubierta del edificio.</t>
  </si>
  <si>
    <t>17/06/2020</t>
  </si>
  <si>
    <t>Se encarga al servicio de informatica contratado la sustitucion de un monitor para ver las imágenes de videograbacion correspondiente a las camaras exteriores por rotura del anterior equipo.</t>
  </si>
  <si>
    <t xml:space="preserve">B85786333 </t>
  </si>
  <si>
    <t>Equinsa</t>
  </si>
  <si>
    <t>17/04/2020</t>
  </si>
  <si>
    <t>Tóner</t>
  </si>
  <si>
    <t>B82851916</t>
  </si>
  <si>
    <t>Suministro de material para adecuación de la implantacion de medidas preventivas frente al contagio del Covid 19.</t>
  </si>
  <si>
    <t>B84812841</t>
  </si>
  <si>
    <t>ESMA Telecomunicaciones y Consultoria, S.L.</t>
  </si>
  <si>
    <t>16/06/2020</t>
  </si>
  <si>
    <t>Protección de datos</t>
  </si>
  <si>
    <t>08772367Y</t>
  </si>
  <si>
    <t>Jose Fabero Ruiz</t>
  </si>
  <si>
    <t>15/06/2020</t>
  </si>
  <si>
    <t>Mantenimiento intalación proteccion contraincendios y extracción CO</t>
  </si>
  <si>
    <t>Elis Monomatic, S.A.</t>
  </si>
  <si>
    <t>14/05/2020</t>
  </si>
  <si>
    <t>Alfombra mini antracita desinfectante + spray para alfombra</t>
  </si>
  <si>
    <t>A58333261</t>
  </si>
  <si>
    <t>Vida Caixa, S.A.</t>
  </si>
  <si>
    <t>05/04/2020</t>
  </si>
  <si>
    <t>Seguro vida trabajadores</t>
  </si>
  <si>
    <t>A81946485</t>
  </si>
  <si>
    <t>Nationale Nederlanden</t>
  </si>
  <si>
    <t>02/04/2020</t>
  </si>
  <si>
    <t>Convenio colaboración ING servicios auxiliares y vigilancia</t>
  </si>
  <si>
    <t>B79121612</t>
  </si>
  <si>
    <t>Johnson Controls España, S.L.</t>
  </si>
  <si>
    <t>01/04/2020</t>
  </si>
  <si>
    <t>Mantenimiento sistema de control de instalaciones</t>
  </si>
  <si>
    <t>B59310813</t>
  </si>
  <si>
    <t>Test, Tecnologia de Sistemas, S.L.U.</t>
  </si>
  <si>
    <t>Elevadores Express</t>
  </si>
  <si>
    <t>Mantenimiento ascensores</t>
  </si>
  <si>
    <t>A28767671</t>
  </si>
  <si>
    <t>RENTOKIL INITIAL ESPAÑA, S.A.</t>
  </si>
  <si>
    <t>Retirada contenedores higienicos</t>
  </si>
  <si>
    <t>B58836321</t>
  </si>
  <si>
    <t>SAGE SP, S.L.</t>
  </si>
  <si>
    <t>Programa informativo contabilidad</t>
  </si>
  <si>
    <t>B84812481</t>
  </si>
  <si>
    <t>Esma Telecomunicaciones y consultoria, S.L.</t>
  </si>
  <si>
    <t>Mantenimiento instalción protección contrar incendios y extracción CO</t>
  </si>
  <si>
    <t xml:space="preserve">11757971A  </t>
  </si>
  <si>
    <t>B28279511</t>
  </si>
  <si>
    <t>Suministro de toner HP LJ p1005/1006 negro 2 unidades</t>
  </si>
  <si>
    <t>30/09/2020</t>
  </si>
  <si>
    <t>Septiembre 20
Contenedor Iluminalia
Entrega y retirada de contenedor de basura.</t>
  </si>
  <si>
    <t>Contenedores Merkal
Septiembre 2020</t>
  </si>
  <si>
    <t>31/08/2020</t>
  </si>
  <si>
    <t>Contenedores Merkal
Agosto 2020</t>
  </si>
  <si>
    <t>Agosto 20
Contenedor Iluminalia
Entrega y retirada de contenedor de basura.</t>
  </si>
  <si>
    <t>31/07/2020</t>
  </si>
  <si>
    <t>Contenedores Merkal
Julio 2020</t>
  </si>
  <si>
    <t>Julio 20
Contenedor Iluminalia 
Entrega y retirada de contenedor de basura.</t>
  </si>
  <si>
    <t>Suminitro e instalacion de dos cerraduras, puerta exterior y puerta interior de acceso a la oficina PB DCHA A. Según nos traslada conserjeria se atascan y no funcionan.</t>
  </si>
  <si>
    <t>01/09/2020</t>
  </si>
  <si>
    <t>Cambio de cerradura en local pequeño desocupado por Tech Talents</t>
  </si>
  <si>
    <t>08/07/2020</t>
  </si>
  <si>
    <t>Enviamos listado de inciedencias de cerrajería a cerrajero para su resolución.</t>
  </si>
  <si>
    <t>24/07/2020</t>
  </si>
  <si>
    <t>Durante la tarea de limpieza de los cristales exteriores nos indicna los tecnicos de la empresa de limpieza que las bisagras de los pasos entre tramex estan muy deterioradas yoxidadas. 
Encargamos de forma urgente la revision de estos elementos y la reparacion de aquellos que tengan riesgo de caida.</t>
  </si>
  <si>
    <t>T4- Bloque A1- Pl 3ª- Sellar fisura en claraboya de cubierta.</t>
  </si>
  <si>
    <t>07/09/2020</t>
  </si>
  <si>
    <t>Registro de fancoil en plantas 2 derecha - 3 derecha - 3 izquierda para limpieza de filtros. Urgente por  prevención de Covid-19</t>
  </si>
  <si>
    <t>Problemas de encendido del alumbrado exterior en módulo A3.</t>
  </si>
  <si>
    <t>Suministro e Instalación de mamparra de proteccion para covid-19 en mesa de recepción</t>
  </si>
  <si>
    <t>Suministro e Instalación de pantalla de proteccion para 2 mesas trabajadores en Sogepima</t>
  </si>
  <si>
    <t>Suministro e Instalación de mampara de proteccion para covid-19 en mesa de recepción</t>
  </si>
  <si>
    <t>26/08/2020</t>
  </si>
  <si>
    <t>ZI. Recolocar señal de tráfico tumbada por el aire en urbanización del complejo de Rio Norte.</t>
  </si>
  <si>
    <t xml:space="preserve">B84743988  </t>
  </si>
  <si>
    <t>21/09/2020</t>
  </si>
  <si>
    <t>Se encarga resolución de incidencias detectadas en aseos observadas en la ronda del servicio de conserjería.</t>
  </si>
  <si>
    <t>T2. Reposición de 2 latiguillos de cisterna en inodoros de aseos en sótanos de edificio.</t>
  </si>
  <si>
    <t xml:space="preserve">B85336667   </t>
  </si>
  <si>
    <t>Pocesa</t>
  </si>
  <si>
    <t>09/09/2020</t>
  </si>
  <si>
    <t>La arqueta situada en la plaza 69 del parking subterráneo ha sufrido un atranco.</t>
  </si>
  <si>
    <t>B83587899</t>
  </si>
  <si>
    <t>Neo Publicidad</t>
  </si>
  <si>
    <t>23/09/2020</t>
  </si>
  <si>
    <t>Renovación de cartelería en el directorio exterior del edificio TN9</t>
  </si>
  <si>
    <t>30/07/2020</t>
  </si>
  <si>
    <t>Renovación de cartelería exterior aparcamiento Extremadura</t>
  </si>
  <si>
    <t>21/07/2020</t>
  </si>
  <si>
    <t>Suministro e instalacion de Directorio de metacrilato para Oficina 2º A
Identificativas aseos caballeros y aseo minisvalidos/sras.</t>
  </si>
  <si>
    <t>19/08/2020</t>
  </si>
  <si>
    <t>Suminsitro e instalacion de cartel en el acceso de vehiculos del aparcamiento interior. El cartel actual no indica el horario de apertura del parking y ademas esta deteriorado el vinilo actual.</t>
  </si>
  <si>
    <t>13/07/2020</t>
  </si>
  <si>
    <t>Rectificación y vinilos pendientes</t>
  </si>
  <si>
    <t>Suministro e instalacion de la carteleria y señalización en tipo vinilo modtivada por la Covid19</t>
  </si>
  <si>
    <t>X5277680P</t>
  </si>
  <si>
    <t>Nelu</t>
  </si>
  <si>
    <t>19/07/2020</t>
  </si>
  <si>
    <t>Humedad por filtración en sumidero situado en rellano de escalera de emergencia.</t>
  </si>
  <si>
    <t>Arreglo mocheta de pladur</t>
  </si>
  <si>
    <t>Colocación de sumidero para arreglar gotera</t>
  </si>
  <si>
    <t>Humedad por filtración en sumidero sobre guardería planta semisótano.</t>
  </si>
  <si>
    <t>02/07/2020</t>
  </si>
  <si>
    <t>Impermeabilización de visera delantera de la zona izquierda, en el edificio T2</t>
  </si>
  <si>
    <t xml:space="preserve">A28791069  </t>
  </si>
  <si>
    <t>Kone</t>
  </si>
  <si>
    <t>Reparación de foso</t>
  </si>
  <si>
    <t>G80472962</t>
  </si>
  <si>
    <t>Pinturas Leon</t>
  </si>
  <si>
    <t>T2. Saneado y pintado de paramentos de casetones en cubierta de Edificio T2</t>
  </si>
  <si>
    <t>Se encarga pintar las caras exteriores de las tres puertas que han sufrido un acto vandálico y tienen un graffiti.</t>
  </si>
  <si>
    <t>17/07/2020</t>
  </si>
  <si>
    <t>Se encarga a pintor adecentar el paramento junto al acceso de la oficina de T5NL - 2 A para posteriormente colocar el directorio nuevo para las oficinas de ese espacio, por comercializacion de los espacios libres en dicha oficina.</t>
  </si>
  <si>
    <t xml:space="preserve">B79121612 </t>
  </si>
  <si>
    <t>Johnson Controls</t>
  </si>
  <si>
    <t>23/07/2020</t>
  </si>
  <si>
    <t>En el edificio se ha averiado un equipos XT015 en el sistema de gestion de Jhonson Controls; perteneciente a control de electricidad de la planta 1B. No tiene comunicacion con los contadores electricos de la planta 1a del modulo B.
Tras revision por tecnico de Johnson Controls, hay que sustuirlo.</t>
  </si>
  <si>
    <t>B40165920</t>
  </si>
  <si>
    <t>INV Sistemas</t>
  </si>
  <si>
    <t>Trabajos para la reparacion de averia detectada en el cableado y parte de la instalación, durante el montaje de la nueva central de intrusion.</t>
  </si>
  <si>
    <t>HS Net</t>
  </si>
  <si>
    <t>Instalar punto de enlace de wifi para conexión ordenador de conserjería.</t>
  </si>
  <si>
    <t>Suministro e instalación de fuente de alimentacion ATX 450W</t>
  </si>
  <si>
    <t>11/08/2020</t>
  </si>
  <si>
    <t>Suministro e instalacion de 2 ud monitores con salida HDMI para conexión directa a los videograbadores y 2 ud de cable HDMI.</t>
  </si>
  <si>
    <t>28/07/2020</t>
  </si>
  <si>
    <t>Suministro de papel térmico para cajero automático (12 rollos).</t>
  </si>
  <si>
    <t>16/07/2020</t>
  </si>
  <si>
    <t>Desde conserjería nos trasladan que el interruptor de encendido general de la instalacin de Megafonia del edificio TN9 no funciona. Enviamos solicitud de asistencia tecnica a Cyrasa para que valore la incidencia y se repare.</t>
  </si>
  <si>
    <t>29/09/2020</t>
  </si>
  <si>
    <t>Detectados problemas con las alarmas acústicas de la central de intrusion. 
Detectado problema de conexión con cámaras del sistema CCTV.
Encargamos asitencia tecnica a Cyrasa.</t>
  </si>
  <si>
    <t>Según nos tralada el servicio de conserjeria están observando que los grabadores no saltan en grabación durante los  festivos y días de diario a partir  de las 18:00h. No sale campana de alarma ni carrusel de grabacion en los monitores indicando grabación continua, seria necesario prgaramarlos en eventos. Solicitamos tecnico para revision y programación</t>
  </si>
  <si>
    <t>La barrera de acceso al aparcamiento exterior no actua. El motor parece que funciona. Puede ser la correa de sistema que se ha roto. Avisamos a tecnico para que realice revision y repare el equipo. En el edifiico tenemos acopiadas correas tras incidente con barrea da salida del aparcamiento interior.</t>
  </si>
  <si>
    <t>Uno de los equipos amplificadores de la instalación de megafonía no conecta, amplificador 4 - Planta 3. El equipo no tiene reparacion. Por lo que hay que sustituirlo.</t>
  </si>
  <si>
    <t>Impermeabilización de cazoleta mediante poliurea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</si>
</sst>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7" formatCode="#,##0.00\ &quot;€&quot;;\-#,##0.00\ &quot;€&quot;"/>
    <numFmt numFmtId="8" formatCode="#,##0.00\ &quot;€&quot;;[Red]\-#,##0.00\ &quot;€&quot;"/>
    <numFmt numFmtId="44" formatCode="_-* #,##0.00\ &quot;€&quot;_-;\-* #,##0.00\ &quot;€&quot;_-;_-* &quot;-&quot;??\ &quot;€&quot;_-;_-@_-"/>
    <numFmt numFmtId="164" formatCode="#,##0.00\ &quot;€&quot;"/>
    <numFmt numFmtId="165" formatCode="#,##0.00\ \€;\-#,##0.00\ \€"/>
    <numFmt numFmtId="166" formatCode="#,##0.00_ ;\-#,##0.00\ "/>
    <numFmt numFmtId="167" formatCode="#,##0\ \€;\-#,##0\ \€"/>
  </numFmts>
  <fonts count="11" x14ac:knownFonts="1">
    <font>
      <sz val="11"/>
      <color theme="1"/>
      <name val="Calibri"/>
      <family val="2"/>
      <scheme val="minor"/>
    </font>
    <font>
      <sz val="11"/>
      <color theme="0"/>
      <name val="Calibri"/>
      <family val="2"/>
      <scheme val="minor"/>
    </font>
    <font>
      <b/>
      <sz val="12"/>
      <color rgb="FF365F91"/>
      <name val="Calibri"/>
      <family val="2"/>
      <scheme val="minor"/>
    </font>
    <font>
      <b/>
      <sz val="11"/>
      <color theme="0"/>
      <name val="Calibri"/>
      <family val="2"/>
      <scheme val="minor"/>
    </font>
    <font>
      <b/>
      <sz val="11"/>
      <color theme="4"/>
      <name val="Calibri"/>
      <family val="2"/>
      <scheme val="minor"/>
    </font>
    <font>
      <b/>
      <sz val="12"/>
      <color rgb="FFFF0000"/>
      <name val="Calibri"/>
      <family val="2"/>
      <scheme val="minor"/>
    </font>
    <font>
      <sz val="12"/>
      <name val="Calibri"/>
      <family val="2"/>
      <scheme val="minor"/>
    </font>
    <font>
      <sz val="11"/>
      <color rgb="FF000000"/>
      <name val="Calibri"/>
      <family val="2"/>
    </font>
    <font>
      <sz val="12"/>
      <color rgb="FFFF0000"/>
      <name val="Calibri"/>
      <family val="2"/>
      <scheme val="minor"/>
    </font>
    <font>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44" fontId="9" fillId="0" borderId="0" applyFont="0" applyFill="0" applyBorder="0" applyAlignment="0" applyProtection="0"/>
  </cellStyleXfs>
  <cellXfs count="63">
    <xf numFmtId="0" fontId="0" fillId="0" borderId="0" xfId="0"/>
    <xf numFmtId="0" fontId="0" fillId="0" borderId="0" xfId="0" applyAlignment="1">
      <alignment wrapText="1"/>
    </xf>
    <xf numFmtId="0" fontId="3" fillId="2" borderId="1" xfId="1" applyFont="1" applyBorder="1" applyAlignment="1">
      <alignment horizontal="center" vertical="center" wrapText="1"/>
    </xf>
    <xf numFmtId="0" fontId="4" fillId="0" borderId="0" xfId="0" applyFont="1" applyAlignment="1">
      <alignment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6" fontId="2" fillId="0" borderId="1" xfId="0" applyNumberFormat="1" applyFont="1" applyBorder="1" applyAlignment="1">
      <alignment horizontal="center" wrapText="1"/>
    </xf>
    <xf numFmtId="0" fontId="2" fillId="0" borderId="1" xfId="0" applyFont="1" applyFill="1" applyBorder="1" applyAlignment="1">
      <alignment horizontal="center" wrapText="1"/>
    </xf>
    <xf numFmtId="6" fontId="2" fillId="0" borderId="1" xfId="0" applyNumberFormat="1" applyFont="1" applyFill="1" applyBorder="1" applyAlignment="1">
      <alignment horizontal="center" wrapText="1"/>
    </xf>
    <xf numFmtId="0" fontId="0" fillId="0" borderId="0" xfId="0" applyAlignment="1">
      <alignment horizontal="center" wrapText="1"/>
    </xf>
    <xf numFmtId="164"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14" fontId="0" fillId="0" borderId="1" xfId="0" applyNumberFormat="1" applyBorder="1"/>
    <xf numFmtId="0" fontId="6" fillId="3" borderId="1" xfId="0" applyNumberFormat="1" applyFont="1" applyFill="1" applyBorder="1" applyAlignment="1">
      <alignment horizontal="center" vertical="center" wrapText="1"/>
    </xf>
    <xf numFmtId="0" fontId="0" fillId="0" borderId="1" xfId="0" applyBorder="1" applyAlignment="1">
      <alignment wrapText="1"/>
    </xf>
    <xf numFmtId="165" fontId="7" fillId="0" borderId="1" xfId="0" applyNumberFormat="1" applyFont="1" applyBorder="1" applyAlignment="1">
      <alignment horizontal="right" vertical="center" wrapText="1"/>
    </xf>
    <xf numFmtId="7"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wrapText="1"/>
    </xf>
    <xf numFmtId="2" fontId="0" fillId="0" borderId="1" xfId="2" applyNumberFormat="1" applyFont="1" applyBorder="1"/>
    <xf numFmtId="14"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0" fillId="0" borderId="1" xfId="0" applyBorder="1" applyAlignment="1">
      <alignment horizontal="right"/>
    </xf>
    <xf numFmtId="0" fontId="4" fillId="0" borderId="1" xfId="0" applyFont="1" applyBorder="1" applyAlignment="1">
      <alignment wrapText="1"/>
    </xf>
    <xf numFmtId="0" fontId="7" fillId="0" borderId="2" xfId="0" applyFont="1" applyBorder="1" applyAlignment="1">
      <alignment vertical="center" wrapText="1"/>
    </xf>
    <xf numFmtId="0" fontId="0" fillId="0" borderId="1" xfId="0" applyBorder="1" applyAlignment="1">
      <alignment vertical="center" wrapText="1"/>
    </xf>
    <xf numFmtId="0" fontId="6" fillId="3" borderId="1" xfId="0" applyFont="1" applyFill="1" applyBorder="1" applyAlignment="1">
      <alignment horizontal="center" vertical="center" wrapText="1"/>
    </xf>
    <xf numFmtId="2" fontId="7" fillId="0" borderId="2" xfId="0" applyNumberFormat="1" applyFont="1" applyBorder="1" applyAlignment="1">
      <alignment horizontal="right" vertical="center" wrapText="1"/>
    </xf>
    <xf numFmtId="165" fontId="7" fillId="0" borderId="2" xfId="0" applyNumberFormat="1" applyFont="1" applyBorder="1" applyAlignment="1">
      <alignment horizontal="right" vertical="center" wrapText="1"/>
    </xf>
    <xf numFmtId="14" fontId="0" fillId="0" borderId="1" xfId="0" applyNumberFormat="1" applyBorder="1" applyAlignment="1">
      <alignment vertical="center"/>
    </xf>
    <xf numFmtId="167" fontId="7" fillId="0" borderId="1" xfId="0" applyNumberFormat="1" applyFont="1" applyBorder="1" applyAlignment="1">
      <alignment horizontal="right" vertical="center" wrapText="1"/>
    </xf>
    <xf numFmtId="0" fontId="0" fillId="0" borderId="1" xfId="0" applyBorder="1" applyAlignment="1">
      <alignment horizontal="right" vertical="center"/>
    </xf>
    <xf numFmtId="166"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14" fontId="7" fillId="0" borderId="2" xfId="0" applyNumberFormat="1" applyFont="1" applyBorder="1" applyAlignment="1">
      <alignment horizontal="right" vertical="center" wrapText="1"/>
    </xf>
    <xf numFmtId="1" fontId="6" fillId="3"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0" fillId="0" borderId="2" xfId="0" applyBorder="1" applyAlignment="1">
      <alignment horizontal="center" vertical="center" wrapText="1"/>
    </xf>
    <xf numFmtId="0" fontId="7" fillId="0" borderId="2" xfId="0" applyFont="1" applyBorder="1" applyAlignment="1">
      <alignment horizontal="right" vertical="center" wrapText="1"/>
    </xf>
    <xf numFmtId="7" fontId="7" fillId="0" borderId="2" xfId="0" applyNumberFormat="1" applyFont="1" applyBorder="1" applyAlignment="1">
      <alignment horizontal="right" vertical="center" wrapText="1"/>
    </xf>
    <xf numFmtId="0" fontId="6" fillId="3" borderId="2" xfId="0" applyFont="1" applyFill="1" applyBorder="1" applyAlignment="1">
      <alignment horizontal="center" vertical="center" wrapText="1"/>
    </xf>
    <xf numFmtId="0" fontId="0" fillId="0" borderId="2" xfId="0" applyBorder="1" applyAlignment="1">
      <alignment vertical="center" wrapText="1"/>
    </xf>
    <xf numFmtId="164" fontId="6"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44" fontId="0" fillId="0" borderId="1" xfId="2" applyFont="1" applyBorder="1" applyAlignment="1">
      <alignment vertical="center"/>
    </xf>
    <xf numFmtId="0" fontId="0" fillId="0" borderId="1" xfId="0" applyBorder="1"/>
    <xf numFmtId="0" fontId="0" fillId="0" borderId="1" xfId="0" applyBorder="1" applyAlignment="1">
      <alignment vertical="center"/>
    </xf>
    <xf numFmtId="0" fontId="8" fillId="3" borderId="1" xfId="0" applyFont="1" applyFill="1" applyBorder="1" applyAlignment="1">
      <alignment horizontal="center" vertical="center" wrapText="1"/>
    </xf>
    <xf numFmtId="0" fontId="0" fillId="0" borderId="2" xfId="0" applyBorder="1" applyAlignment="1">
      <alignment horizontal="right" vertical="center"/>
    </xf>
    <xf numFmtId="14" fontId="0" fillId="0" borderId="2" xfId="0" applyNumberFormat="1" applyBorder="1" applyAlignment="1">
      <alignment vertical="center"/>
    </xf>
    <xf numFmtId="0" fontId="8" fillId="3" borderId="2"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wrapText="1"/>
    </xf>
  </cellXfs>
  <cellStyles count="3">
    <cellStyle name="Énfasis1" xfId="1" builtinId="29"/>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5"/>
  <sheetViews>
    <sheetView view="pageLayout" zoomScale="70" zoomScaleNormal="82" zoomScalePageLayoutView="70" workbookViewId="0">
      <selection activeCell="F86" sqref="F86"/>
    </sheetView>
  </sheetViews>
  <sheetFormatPr baseColWidth="10"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3" style="1" customWidth="1"/>
    <col min="9" max="10" width="12.28515625" style="1" customWidth="1"/>
    <col min="11" max="11" width="14.85546875" style="1" customWidth="1"/>
    <col min="12" max="12" width="13.42578125" style="1" customWidth="1"/>
    <col min="13" max="13" width="22.5703125" style="1" customWidth="1"/>
    <col min="14" max="14" width="13.28515625" style="1" customWidth="1"/>
    <col min="15" max="15" width="12.7109375" style="13" customWidth="1"/>
    <col min="16" max="16" width="13.5703125" style="13" customWidth="1"/>
    <col min="17" max="17" width="11.42578125" style="1" customWidth="1"/>
    <col min="18" max="18" width="13.42578125" style="4" bestFit="1"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1"/>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2"/>
    </row>
    <row r="3" spans="1:19" ht="30" x14ac:dyDescent="0.25">
      <c r="A3" s="14" t="s">
        <v>31</v>
      </c>
      <c r="B3" s="16"/>
      <c r="C3" s="14" t="s">
        <v>32</v>
      </c>
      <c r="D3" s="29" t="s">
        <v>58</v>
      </c>
      <c r="E3" s="34">
        <v>0.03</v>
      </c>
      <c r="F3" s="23">
        <v>760</v>
      </c>
      <c r="G3" s="23">
        <f t="shared" ref="G3:G41" si="0">F3*21%</f>
        <v>159.6</v>
      </c>
      <c r="H3" s="28" t="s">
        <v>121</v>
      </c>
      <c r="I3" s="23">
        <v>760</v>
      </c>
      <c r="J3" s="23">
        <f t="shared" ref="J3:J41" si="1">I3*21%</f>
        <v>159.6</v>
      </c>
      <c r="K3" s="15" t="s">
        <v>44</v>
      </c>
      <c r="L3" s="15" t="s">
        <v>44</v>
      </c>
      <c r="M3" s="29" t="s">
        <v>153</v>
      </c>
      <c r="N3" s="38" t="s">
        <v>166</v>
      </c>
      <c r="O3" s="15" t="s">
        <v>43</v>
      </c>
      <c r="P3" s="7"/>
      <c r="Q3" s="15">
        <v>2020</v>
      </c>
      <c r="R3" s="15">
        <v>1</v>
      </c>
      <c r="S3" s="22"/>
    </row>
    <row r="4" spans="1:19" ht="60" x14ac:dyDescent="0.25">
      <c r="A4" s="14" t="s">
        <v>31</v>
      </c>
      <c r="B4" s="16"/>
      <c r="C4" s="14" t="s">
        <v>32</v>
      </c>
      <c r="D4" s="29" t="s">
        <v>59</v>
      </c>
      <c r="E4" s="34">
        <v>0.03</v>
      </c>
      <c r="F4" s="23">
        <v>945.75</v>
      </c>
      <c r="G4" s="23">
        <f t="shared" si="0"/>
        <v>198.60749999999999</v>
      </c>
      <c r="H4" s="28" t="s">
        <v>121</v>
      </c>
      <c r="I4" s="23">
        <v>945.75</v>
      </c>
      <c r="J4" s="23">
        <f t="shared" si="1"/>
        <v>198.60749999999999</v>
      </c>
      <c r="K4" s="15" t="s">
        <v>44</v>
      </c>
      <c r="L4" s="15" t="s">
        <v>44</v>
      </c>
      <c r="M4" s="29" t="s">
        <v>153</v>
      </c>
      <c r="N4" s="38" t="s">
        <v>166</v>
      </c>
      <c r="O4" s="15" t="s">
        <v>43</v>
      </c>
      <c r="P4" s="8"/>
      <c r="Q4" s="15">
        <v>2020</v>
      </c>
      <c r="R4" s="15">
        <v>1</v>
      </c>
      <c r="S4" s="22"/>
    </row>
    <row r="5" spans="1:19" ht="45" x14ac:dyDescent="0.25">
      <c r="A5" s="14" t="s">
        <v>31</v>
      </c>
      <c r="B5" s="16"/>
      <c r="C5" s="14" t="s">
        <v>32</v>
      </c>
      <c r="D5" s="29" t="s">
        <v>60</v>
      </c>
      <c r="E5" s="34">
        <v>0.03</v>
      </c>
      <c r="F5" s="23">
        <v>1079.42</v>
      </c>
      <c r="G5" s="23">
        <f t="shared" si="0"/>
        <v>226.6782</v>
      </c>
      <c r="H5" s="28" t="s">
        <v>122</v>
      </c>
      <c r="I5" s="23">
        <v>1079.42</v>
      </c>
      <c r="J5" s="23">
        <f t="shared" si="1"/>
        <v>226.6782</v>
      </c>
      <c r="K5" s="15" t="s">
        <v>44</v>
      </c>
      <c r="L5" s="15" t="s">
        <v>44</v>
      </c>
      <c r="M5" s="29" t="s">
        <v>154</v>
      </c>
      <c r="N5" s="38" t="s">
        <v>167</v>
      </c>
      <c r="O5" s="15" t="s">
        <v>43</v>
      </c>
      <c r="P5" s="8"/>
      <c r="Q5" s="15">
        <v>2020</v>
      </c>
      <c r="R5" s="15">
        <v>1</v>
      </c>
      <c r="S5" s="22"/>
    </row>
    <row r="6" spans="1:19" ht="54" customHeight="1" x14ac:dyDescent="0.25">
      <c r="A6" s="14" t="s">
        <v>31</v>
      </c>
      <c r="B6" s="16"/>
      <c r="C6" s="14" t="s">
        <v>32</v>
      </c>
      <c r="D6" s="29" t="s">
        <v>61</v>
      </c>
      <c r="E6" s="34">
        <v>0.03</v>
      </c>
      <c r="F6" s="23">
        <v>190</v>
      </c>
      <c r="G6" s="23">
        <f t="shared" si="0"/>
        <v>39.9</v>
      </c>
      <c r="H6" s="28" t="s">
        <v>123</v>
      </c>
      <c r="I6" s="23">
        <v>190</v>
      </c>
      <c r="J6" s="23">
        <f t="shared" si="1"/>
        <v>39.9</v>
      </c>
      <c r="K6" s="15" t="s">
        <v>44</v>
      </c>
      <c r="L6" s="15" t="s">
        <v>44</v>
      </c>
      <c r="M6" s="29" t="s">
        <v>155</v>
      </c>
      <c r="N6" s="38" t="s">
        <v>168</v>
      </c>
      <c r="O6" s="15" t="s">
        <v>43</v>
      </c>
      <c r="P6" s="8"/>
      <c r="Q6" s="15">
        <v>2020</v>
      </c>
      <c r="R6" s="15">
        <v>1</v>
      </c>
      <c r="S6" s="22"/>
    </row>
    <row r="7" spans="1:19" ht="92.25" customHeight="1" x14ac:dyDescent="0.25">
      <c r="A7" s="14" t="s">
        <v>31</v>
      </c>
      <c r="B7" s="16"/>
      <c r="C7" s="14" t="s">
        <v>32</v>
      </c>
      <c r="D7" s="29" t="s">
        <v>62</v>
      </c>
      <c r="E7" s="34">
        <v>0.03</v>
      </c>
      <c r="F7" s="23">
        <v>733.2</v>
      </c>
      <c r="G7" s="23">
        <f t="shared" si="0"/>
        <v>153.97200000000001</v>
      </c>
      <c r="H7" s="28" t="s">
        <v>124</v>
      </c>
      <c r="I7" s="23">
        <v>733.2</v>
      </c>
      <c r="J7" s="23">
        <f t="shared" si="1"/>
        <v>153.97200000000001</v>
      </c>
      <c r="K7" s="15" t="s">
        <v>44</v>
      </c>
      <c r="L7" s="15" t="s">
        <v>44</v>
      </c>
      <c r="M7" s="29" t="s">
        <v>33</v>
      </c>
      <c r="N7" s="38" t="s">
        <v>48</v>
      </c>
      <c r="O7" s="15" t="s">
        <v>43</v>
      </c>
      <c r="P7" s="8"/>
      <c r="Q7" s="15">
        <v>2020</v>
      </c>
      <c r="R7" s="15">
        <v>1</v>
      </c>
      <c r="S7" s="22"/>
    </row>
    <row r="8" spans="1:19" ht="63" customHeight="1" x14ac:dyDescent="0.25">
      <c r="A8" s="14" t="s">
        <v>31</v>
      </c>
      <c r="B8" s="16"/>
      <c r="C8" s="14" t="s">
        <v>32</v>
      </c>
      <c r="D8" s="29" t="s">
        <v>63</v>
      </c>
      <c r="E8" s="34">
        <v>0.03</v>
      </c>
      <c r="F8" s="23">
        <v>72</v>
      </c>
      <c r="G8" s="23">
        <f t="shared" si="0"/>
        <v>15.12</v>
      </c>
      <c r="H8" s="28" t="s">
        <v>125</v>
      </c>
      <c r="I8" s="23">
        <v>72</v>
      </c>
      <c r="J8" s="23">
        <f t="shared" si="1"/>
        <v>15.12</v>
      </c>
      <c r="K8" s="15" t="s">
        <v>44</v>
      </c>
      <c r="L8" s="15" t="s">
        <v>44</v>
      </c>
      <c r="M8" s="29" t="s">
        <v>51</v>
      </c>
      <c r="N8" s="38" t="s">
        <v>52</v>
      </c>
      <c r="O8" s="15" t="s">
        <v>43</v>
      </c>
      <c r="P8" s="8"/>
      <c r="Q8" s="15">
        <v>2020</v>
      </c>
      <c r="R8" s="15">
        <v>1</v>
      </c>
      <c r="S8" s="22"/>
    </row>
    <row r="9" spans="1:19" ht="45" x14ac:dyDescent="0.25">
      <c r="A9" s="14" t="s">
        <v>31</v>
      </c>
      <c r="B9" s="17"/>
      <c r="C9" s="14" t="s">
        <v>32</v>
      </c>
      <c r="D9" s="29" t="s">
        <v>64</v>
      </c>
      <c r="E9" s="34">
        <v>0.03</v>
      </c>
      <c r="F9" s="23">
        <v>72</v>
      </c>
      <c r="G9" s="23">
        <f t="shared" si="0"/>
        <v>15.12</v>
      </c>
      <c r="H9" s="28" t="s">
        <v>126</v>
      </c>
      <c r="I9" s="23">
        <v>72</v>
      </c>
      <c r="J9" s="23">
        <f t="shared" si="1"/>
        <v>15.12</v>
      </c>
      <c r="K9" s="15" t="s">
        <v>44</v>
      </c>
      <c r="L9" s="15" t="s">
        <v>44</v>
      </c>
      <c r="M9" s="29" t="s">
        <v>51</v>
      </c>
      <c r="N9" s="38" t="s">
        <v>52</v>
      </c>
      <c r="O9" s="15" t="s">
        <v>43</v>
      </c>
      <c r="P9" s="8"/>
      <c r="Q9" s="15">
        <v>2020</v>
      </c>
      <c r="R9" s="15">
        <v>1</v>
      </c>
      <c r="S9" s="22"/>
    </row>
    <row r="10" spans="1:19" ht="66.75" customHeight="1" x14ac:dyDescent="0.25">
      <c r="A10" s="14" t="s">
        <v>31</v>
      </c>
      <c r="B10" s="17"/>
      <c r="C10" s="14" t="s">
        <v>32</v>
      </c>
      <c r="D10" s="29" t="s">
        <v>65</v>
      </c>
      <c r="E10" s="34">
        <v>0.03</v>
      </c>
      <c r="F10" s="23">
        <v>72</v>
      </c>
      <c r="G10" s="23">
        <f t="shared" si="0"/>
        <v>15.12</v>
      </c>
      <c r="H10" s="28" t="s">
        <v>127</v>
      </c>
      <c r="I10" s="23">
        <v>72</v>
      </c>
      <c r="J10" s="23">
        <f t="shared" si="1"/>
        <v>15.12</v>
      </c>
      <c r="K10" s="15" t="s">
        <v>44</v>
      </c>
      <c r="L10" s="15" t="s">
        <v>44</v>
      </c>
      <c r="M10" s="29" t="s">
        <v>51</v>
      </c>
      <c r="N10" s="38" t="s">
        <v>52</v>
      </c>
      <c r="O10" s="15" t="s">
        <v>43</v>
      </c>
      <c r="P10" s="8"/>
      <c r="Q10" s="15">
        <v>2020</v>
      </c>
      <c r="R10" s="15">
        <v>1</v>
      </c>
      <c r="S10" s="22"/>
    </row>
    <row r="11" spans="1:19" ht="45" x14ac:dyDescent="0.25">
      <c r="A11" s="14" t="s">
        <v>31</v>
      </c>
      <c r="B11" s="17"/>
      <c r="C11" s="14" t="s">
        <v>32</v>
      </c>
      <c r="D11" s="29" t="s">
        <v>66</v>
      </c>
      <c r="E11" s="34">
        <v>0.03</v>
      </c>
      <c r="F11" s="23">
        <v>1983.08</v>
      </c>
      <c r="G11" s="23">
        <f t="shared" si="0"/>
        <v>416.4468</v>
      </c>
      <c r="H11" s="28" t="s">
        <v>128</v>
      </c>
      <c r="I11" s="23">
        <v>1983.08</v>
      </c>
      <c r="J11" s="23">
        <f t="shared" si="1"/>
        <v>416.4468</v>
      </c>
      <c r="K11" s="15" t="s">
        <v>44</v>
      </c>
      <c r="L11" s="15" t="s">
        <v>44</v>
      </c>
      <c r="M11" s="29" t="s">
        <v>51</v>
      </c>
      <c r="N11" s="38" t="s">
        <v>52</v>
      </c>
      <c r="O11" s="15" t="s">
        <v>43</v>
      </c>
      <c r="P11" s="8"/>
      <c r="Q11" s="15">
        <v>2020</v>
      </c>
      <c r="R11" s="15">
        <v>1</v>
      </c>
      <c r="S11" s="22"/>
    </row>
    <row r="12" spans="1:19" ht="45" x14ac:dyDescent="0.25">
      <c r="A12" s="14" t="s">
        <v>31</v>
      </c>
      <c r="B12" s="17"/>
      <c r="C12" s="14" t="s">
        <v>32</v>
      </c>
      <c r="D12" s="29" t="s">
        <v>67</v>
      </c>
      <c r="E12" s="34">
        <v>0.03</v>
      </c>
      <c r="F12" s="23">
        <v>244</v>
      </c>
      <c r="G12" s="23">
        <f t="shared" si="0"/>
        <v>51.239999999999995</v>
      </c>
      <c r="H12" s="28" t="s">
        <v>128</v>
      </c>
      <c r="I12" s="23">
        <v>244</v>
      </c>
      <c r="J12" s="23">
        <f t="shared" si="1"/>
        <v>51.239999999999995</v>
      </c>
      <c r="K12" s="15" t="s">
        <v>44</v>
      </c>
      <c r="L12" s="15" t="s">
        <v>44</v>
      </c>
      <c r="M12" s="29" t="s">
        <v>51</v>
      </c>
      <c r="N12" s="38" t="s">
        <v>52</v>
      </c>
      <c r="O12" s="15" t="s">
        <v>43</v>
      </c>
      <c r="P12" s="8"/>
      <c r="Q12" s="15">
        <v>2020</v>
      </c>
      <c r="R12" s="15">
        <v>1</v>
      </c>
      <c r="S12" s="22"/>
    </row>
    <row r="13" spans="1:19" ht="105" x14ac:dyDescent="0.25">
      <c r="A13" s="14" t="s">
        <v>31</v>
      </c>
      <c r="B13" s="16"/>
      <c r="C13" s="14" t="s">
        <v>32</v>
      </c>
      <c r="D13" s="29" t="s">
        <v>68</v>
      </c>
      <c r="E13" s="34">
        <v>0.03</v>
      </c>
      <c r="F13" s="23">
        <v>304.36</v>
      </c>
      <c r="G13" s="23">
        <f t="shared" si="0"/>
        <v>63.915599999999998</v>
      </c>
      <c r="H13" s="28" t="s">
        <v>129</v>
      </c>
      <c r="I13" s="23">
        <v>304.36</v>
      </c>
      <c r="J13" s="23">
        <f t="shared" si="1"/>
        <v>63.915599999999998</v>
      </c>
      <c r="K13" s="15" t="s">
        <v>44</v>
      </c>
      <c r="L13" s="15" t="s">
        <v>44</v>
      </c>
      <c r="M13" s="29" t="s">
        <v>156</v>
      </c>
      <c r="N13" s="38" t="s">
        <v>169</v>
      </c>
      <c r="O13" s="15" t="s">
        <v>43</v>
      </c>
      <c r="P13" s="8"/>
      <c r="Q13" s="15">
        <v>2020</v>
      </c>
      <c r="R13" s="15">
        <v>1</v>
      </c>
      <c r="S13" s="22"/>
    </row>
    <row r="14" spans="1:19" ht="45" x14ac:dyDescent="0.25">
      <c r="A14" s="14" t="s">
        <v>31</v>
      </c>
      <c r="B14" s="16"/>
      <c r="C14" s="14" t="s">
        <v>32</v>
      </c>
      <c r="D14" s="29" t="s">
        <v>69</v>
      </c>
      <c r="E14" s="34">
        <v>0.03</v>
      </c>
      <c r="F14" s="23">
        <v>154.13999999999999</v>
      </c>
      <c r="G14" s="23">
        <f t="shared" si="0"/>
        <v>32.369399999999999</v>
      </c>
      <c r="H14" s="28" t="s">
        <v>130</v>
      </c>
      <c r="I14" s="23">
        <v>154.13999999999999</v>
      </c>
      <c r="J14" s="23">
        <f t="shared" si="1"/>
        <v>32.369399999999999</v>
      </c>
      <c r="K14" s="15" t="s">
        <v>44</v>
      </c>
      <c r="L14" s="15" t="s">
        <v>44</v>
      </c>
      <c r="M14" s="29" t="s">
        <v>156</v>
      </c>
      <c r="N14" s="38" t="s">
        <v>169</v>
      </c>
      <c r="O14" s="15" t="s">
        <v>43</v>
      </c>
      <c r="P14" s="8"/>
      <c r="Q14" s="15">
        <v>2020</v>
      </c>
      <c r="R14" s="15">
        <v>1</v>
      </c>
      <c r="S14" s="22"/>
    </row>
    <row r="15" spans="1:19" ht="111" customHeight="1" x14ac:dyDescent="0.25">
      <c r="A15" s="14" t="s">
        <v>31</v>
      </c>
      <c r="B15" s="16"/>
      <c r="C15" s="14" t="s">
        <v>32</v>
      </c>
      <c r="D15" s="29" t="s">
        <v>120</v>
      </c>
      <c r="E15" s="34">
        <v>0.03</v>
      </c>
      <c r="F15" s="23">
        <v>78.94</v>
      </c>
      <c r="G15" s="23">
        <f t="shared" si="0"/>
        <v>16.577399999999997</v>
      </c>
      <c r="H15" s="28" t="s">
        <v>130</v>
      </c>
      <c r="I15" s="23">
        <v>78.94</v>
      </c>
      <c r="J15" s="23">
        <f t="shared" si="1"/>
        <v>16.577399999999997</v>
      </c>
      <c r="K15" s="15" t="s">
        <v>44</v>
      </c>
      <c r="L15" s="15" t="s">
        <v>44</v>
      </c>
      <c r="M15" s="29" t="s">
        <v>156</v>
      </c>
      <c r="N15" s="38" t="s">
        <v>169</v>
      </c>
      <c r="O15" s="15" t="s">
        <v>43</v>
      </c>
      <c r="P15" s="8"/>
      <c r="Q15" s="15">
        <v>2020</v>
      </c>
      <c r="R15" s="15">
        <v>1</v>
      </c>
      <c r="S15" s="22"/>
    </row>
    <row r="16" spans="1:19" ht="45" x14ac:dyDescent="0.25">
      <c r="A16" s="14" t="s">
        <v>31</v>
      </c>
      <c r="B16" s="16"/>
      <c r="C16" s="14" t="s">
        <v>32</v>
      </c>
      <c r="D16" s="29" t="s">
        <v>70</v>
      </c>
      <c r="E16" s="34">
        <v>0.03</v>
      </c>
      <c r="F16" s="23">
        <v>618.80999999999995</v>
      </c>
      <c r="G16" s="23">
        <f t="shared" si="0"/>
        <v>129.95009999999999</v>
      </c>
      <c r="H16" s="28" t="s">
        <v>131</v>
      </c>
      <c r="I16" s="23">
        <v>618.80999999999995</v>
      </c>
      <c r="J16" s="23">
        <f t="shared" si="1"/>
        <v>129.95009999999999</v>
      </c>
      <c r="K16" s="15" t="s">
        <v>44</v>
      </c>
      <c r="L16" s="15" t="s">
        <v>44</v>
      </c>
      <c r="M16" s="29" t="s">
        <v>47</v>
      </c>
      <c r="N16" s="24" t="s">
        <v>54</v>
      </c>
      <c r="O16" s="15" t="s">
        <v>43</v>
      </c>
      <c r="P16" s="8"/>
      <c r="Q16" s="15">
        <v>2020</v>
      </c>
      <c r="R16" s="15">
        <v>1</v>
      </c>
      <c r="S16" s="22"/>
    </row>
    <row r="17" spans="1:19" ht="120" x14ac:dyDescent="0.25">
      <c r="A17" s="14" t="s">
        <v>31</v>
      </c>
      <c r="B17" s="16"/>
      <c r="C17" s="14" t="s">
        <v>32</v>
      </c>
      <c r="D17" s="29" t="s">
        <v>71</v>
      </c>
      <c r="E17" s="34">
        <v>0.03</v>
      </c>
      <c r="F17" s="23">
        <v>780</v>
      </c>
      <c r="G17" s="23">
        <f t="shared" si="0"/>
        <v>163.79999999999998</v>
      </c>
      <c r="H17" s="28" t="s">
        <v>132</v>
      </c>
      <c r="I17" s="23">
        <v>780</v>
      </c>
      <c r="J17" s="23">
        <f t="shared" si="1"/>
        <v>163.79999999999998</v>
      </c>
      <c r="K17" s="15" t="s">
        <v>44</v>
      </c>
      <c r="L17" s="15" t="s">
        <v>44</v>
      </c>
      <c r="M17" s="29" t="s">
        <v>157</v>
      </c>
      <c r="N17" s="38" t="s">
        <v>170</v>
      </c>
      <c r="O17" s="15" t="s">
        <v>43</v>
      </c>
      <c r="P17" s="8"/>
      <c r="Q17" s="15">
        <v>2020</v>
      </c>
      <c r="R17" s="15">
        <v>1</v>
      </c>
      <c r="S17" s="22"/>
    </row>
    <row r="18" spans="1:19" ht="64.5" customHeight="1" x14ac:dyDescent="0.25">
      <c r="A18" s="14" t="s">
        <v>31</v>
      </c>
      <c r="B18" s="16"/>
      <c r="C18" s="14" t="s">
        <v>32</v>
      </c>
      <c r="D18" s="29" t="s">
        <v>72</v>
      </c>
      <c r="E18" s="34">
        <v>0.03</v>
      </c>
      <c r="F18" s="23">
        <v>840</v>
      </c>
      <c r="G18" s="23">
        <f t="shared" si="0"/>
        <v>176.4</v>
      </c>
      <c r="H18" s="28" t="s">
        <v>133</v>
      </c>
      <c r="I18" s="23">
        <v>840</v>
      </c>
      <c r="J18" s="23">
        <f t="shared" si="1"/>
        <v>176.4</v>
      </c>
      <c r="K18" s="15" t="s">
        <v>44</v>
      </c>
      <c r="L18" s="15" t="s">
        <v>44</v>
      </c>
      <c r="M18" s="29" t="s">
        <v>34</v>
      </c>
      <c r="N18" s="24" t="s">
        <v>55</v>
      </c>
      <c r="O18" s="15" t="s">
        <v>43</v>
      </c>
      <c r="P18" s="8"/>
      <c r="Q18" s="15">
        <v>2020</v>
      </c>
      <c r="R18" s="15">
        <v>1</v>
      </c>
      <c r="S18" s="22"/>
    </row>
    <row r="19" spans="1:19" ht="75" x14ac:dyDescent="0.25">
      <c r="A19" s="14" t="s">
        <v>31</v>
      </c>
      <c r="B19" s="16"/>
      <c r="C19" s="14" t="s">
        <v>32</v>
      </c>
      <c r="D19" s="29" t="s">
        <v>73</v>
      </c>
      <c r="E19" s="34">
        <v>0.03</v>
      </c>
      <c r="F19" s="23">
        <v>824</v>
      </c>
      <c r="G19" s="23">
        <f t="shared" si="0"/>
        <v>173.04</v>
      </c>
      <c r="H19" s="28" t="s">
        <v>133</v>
      </c>
      <c r="I19" s="23">
        <v>824</v>
      </c>
      <c r="J19" s="23">
        <f t="shared" si="1"/>
        <v>173.04</v>
      </c>
      <c r="K19" s="15" t="s">
        <v>44</v>
      </c>
      <c r="L19" s="15" t="s">
        <v>44</v>
      </c>
      <c r="M19" s="29" t="s">
        <v>34</v>
      </c>
      <c r="N19" s="24" t="s">
        <v>55</v>
      </c>
      <c r="O19" s="15" t="s">
        <v>43</v>
      </c>
      <c r="P19" s="8"/>
      <c r="Q19" s="15">
        <v>2020</v>
      </c>
      <c r="R19" s="15">
        <v>1</v>
      </c>
      <c r="S19" s="22"/>
    </row>
    <row r="20" spans="1:19" ht="75" x14ac:dyDescent="0.25">
      <c r="A20" s="14" t="s">
        <v>31</v>
      </c>
      <c r="B20" s="16"/>
      <c r="C20" s="14" t="s">
        <v>32</v>
      </c>
      <c r="D20" s="29" t="s">
        <v>74</v>
      </c>
      <c r="E20" s="34">
        <v>0.03</v>
      </c>
      <c r="F20" s="23">
        <v>2042</v>
      </c>
      <c r="G20" s="23">
        <f t="shared" si="0"/>
        <v>428.82</v>
      </c>
      <c r="H20" s="28" t="s">
        <v>134</v>
      </c>
      <c r="I20" s="23">
        <v>2042</v>
      </c>
      <c r="J20" s="23">
        <f t="shared" si="1"/>
        <v>428.82</v>
      </c>
      <c r="K20" s="15" t="s">
        <v>44</v>
      </c>
      <c r="L20" s="15" t="s">
        <v>44</v>
      </c>
      <c r="M20" s="29" t="s">
        <v>34</v>
      </c>
      <c r="N20" s="24" t="s">
        <v>49</v>
      </c>
      <c r="O20" s="15" t="s">
        <v>43</v>
      </c>
      <c r="P20" s="8"/>
      <c r="Q20" s="15">
        <v>2020</v>
      </c>
      <c r="R20" s="15">
        <v>1</v>
      </c>
      <c r="S20" s="22"/>
    </row>
    <row r="21" spans="1:19" ht="33.75" customHeight="1" x14ac:dyDescent="0.25">
      <c r="A21" s="14" t="s">
        <v>31</v>
      </c>
      <c r="B21" s="16"/>
      <c r="C21" s="14" t="s">
        <v>32</v>
      </c>
      <c r="D21" s="29" t="s">
        <v>75</v>
      </c>
      <c r="E21" s="34">
        <v>0.03</v>
      </c>
      <c r="F21" s="23">
        <v>590</v>
      </c>
      <c r="G21" s="23">
        <f t="shared" si="0"/>
        <v>123.89999999999999</v>
      </c>
      <c r="H21" s="28" t="s">
        <v>135</v>
      </c>
      <c r="I21" s="23">
        <v>590</v>
      </c>
      <c r="J21" s="23">
        <f t="shared" si="1"/>
        <v>123.89999999999999</v>
      </c>
      <c r="K21" s="15" t="s">
        <v>44</v>
      </c>
      <c r="L21" s="15" t="s">
        <v>44</v>
      </c>
      <c r="M21" s="29" t="s">
        <v>34</v>
      </c>
      <c r="N21" s="24" t="s">
        <v>49</v>
      </c>
      <c r="O21" s="15" t="s">
        <v>43</v>
      </c>
      <c r="P21" s="8"/>
      <c r="Q21" s="15">
        <v>2020</v>
      </c>
      <c r="R21" s="15">
        <v>1</v>
      </c>
      <c r="S21" s="22"/>
    </row>
    <row r="22" spans="1:19" ht="30" x14ac:dyDescent="0.25">
      <c r="A22" s="14" t="s">
        <v>31</v>
      </c>
      <c r="B22" s="16"/>
      <c r="C22" s="14" t="s">
        <v>32</v>
      </c>
      <c r="D22" s="29" t="s">
        <v>76</v>
      </c>
      <c r="E22" s="34">
        <v>0.03</v>
      </c>
      <c r="F22" s="23">
        <v>1570</v>
      </c>
      <c r="G22" s="23">
        <f t="shared" si="0"/>
        <v>329.7</v>
      </c>
      <c r="H22" s="28" t="s">
        <v>136</v>
      </c>
      <c r="I22" s="23">
        <v>1570</v>
      </c>
      <c r="J22" s="23">
        <f t="shared" si="1"/>
        <v>329.7</v>
      </c>
      <c r="K22" s="15" t="s">
        <v>44</v>
      </c>
      <c r="L22" s="15" t="s">
        <v>44</v>
      </c>
      <c r="M22" s="29" t="s">
        <v>34</v>
      </c>
      <c r="N22" s="24" t="s">
        <v>49</v>
      </c>
      <c r="O22" s="15" t="s">
        <v>43</v>
      </c>
      <c r="P22" s="8"/>
      <c r="Q22" s="15">
        <v>2020</v>
      </c>
      <c r="R22" s="15">
        <v>1</v>
      </c>
      <c r="S22" s="22"/>
    </row>
    <row r="23" spans="1:19" ht="30" x14ac:dyDescent="0.25">
      <c r="A23" s="14" t="s">
        <v>31</v>
      </c>
      <c r="B23" s="16"/>
      <c r="C23" s="14" t="s">
        <v>32</v>
      </c>
      <c r="D23" s="29" t="s">
        <v>77</v>
      </c>
      <c r="E23" s="34">
        <v>0.03</v>
      </c>
      <c r="F23" s="23">
        <v>2500</v>
      </c>
      <c r="G23" s="23">
        <f t="shared" si="0"/>
        <v>525</v>
      </c>
      <c r="H23" s="27">
        <v>43899</v>
      </c>
      <c r="I23" s="23">
        <v>2500</v>
      </c>
      <c r="J23" s="23">
        <f t="shared" si="1"/>
        <v>525</v>
      </c>
      <c r="K23" s="15" t="s">
        <v>44</v>
      </c>
      <c r="L23" s="15" t="s">
        <v>44</v>
      </c>
      <c r="M23" s="29" t="s">
        <v>34</v>
      </c>
      <c r="N23" s="24" t="s">
        <v>49</v>
      </c>
      <c r="O23" s="15" t="s">
        <v>43</v>
      </c>
      <c r="P23" s="9"/>
      <c r="Q23" s="15">
        <v>2020</v>
      </c>
      <c r="R23" s="15">
        <v>1</v>
      </c>
      <c r="S23" s="22"/>
    </row>
    <row r="24" spans="1:19" ht="122.25" customHeight="1" x14ac:dyDescent="0.25">
      <c r="A24" s="14" t="s">
        <v>31</v>
      </c>
      <c r="B24" s="16"/>
      <c r="C24" s="14" t="s">
        <v>32</v>
      </c>
      <c r="D24" s="29" t="s">
        <v>78</v>
      </c>
      <c r="E24" s="34">
        <v>0.03</v>
      </c>
      <c r="F24" s="23">
        <v>880</v>
      </c>
      <c r="G24" s="23">
        <f t="shared" si="0"/>
        <v>184.79999999999998</v>
      </c>
      <c r="H24" s="28" t="s">
        <v>137</v>
      </c>
      <c r="I24" s="23">
        <v>880</v>
      </c>
      <c r="J24" s="23">
        <f t="shared" si="1"/>
        <v>184.79999999999998</v>
      </c>
      <c r="K24" s="15" t="s">
        <v>44</v>
      </c>
      <c r="L24" s="15" t="s">
        <v>44</v>
      </c>
      <c r="M24" s="29" t="s">
        <v>35</v>
      </c>
      <c r="N24" s="38" t="s">
        <v>56</v>
      </c>
      <c r="O24" s="15" t="s">
        <v>43</v>
      </c>
      <c r="P24" s="8"/>
      <c r="Q24" s="15">
        <v>2020</v>
      </c>
      <c r="R24" s="15">
        <v>1</v>
      </c>
      <c r="S24" s="22"/>
    </row>
    <row r="25" spans="1:19" ht="30" x14ac:dyDescent="0.25">
      <c r="A25" s="14" t="s">
        <v>31</v>
      </c>
      <c r="B25" s="16"/>
      <c r="C25" s="14" t="s">
        <v>32</v>
      </c>
      <c r="D25" s="29" t="s">
        <v>79</v>
      </c>
      <c r="E25" s="34">
        <v>0.03</v>
      </c>
      <c r="F25" s="23">
        <v>1110</v>
      </c>
      <c r="G25" s="23">
        <f t="shared" si="0"/>
        <v>233.1</v>
      </c>
      <c r="H25" s="28" t="s">
        <v>137</v>
      </c>
      <c r="I25" s="23">
        <v>1110</v>
      </c>
      <c r="J25" s="23">
        <f t="shared" si="1"/>
        <v>233.1</v>
      </c>
      <c r="K25" s="15" t="s">
        <v>44</v>
      </c>
      <c r="L25" s="15" t="s">
        <v>44</v>
      </c>
      <c r="M25" s="29" t="s">
        <v>35</v>
      </c>
      <c r="N25" s="38" t="s">
        <v>56</v>
      </c>
      <c r="O25" s="15" t="s">
        <v>43</v>
      </c>
      <c r="P25" s="8"/>
      <c r="Q25" s="15">
        <v>2020</v>
      </c>
      <c r="R25" s="15">
        <v>1</v>
      </c>
      <c r="S25" s="22"/>
    </row>
    <row r="26" spans="1:19" ht="30" x14ac:dyDescent="0.25">
      <c r="A26" s="14" t="s">
        <v>31</v>
      </c>
      <c r="B26" s="16"/>
      <c r="C26" s="14" t="s">
        <v>32</v>
      </c>
      <c r="D26" s="29" t="s">
        <v>80</v>
      </c>
      <c r="E26" s="34">
        <v>0.03</v>
      </c>
      <c r="F26" s="23">
        <v>440</v>
      </c>
      <c r="G26" s="23">
        <f t="shared" si="0"/>
        <v>92.399999999999991</v>
      </c>
      <c r="H26" s="28" t="s">
        <v>127</v>
      </c>
      <c r="I26" s="23">
        <v>440</v>
      </c>
      <c r="J26" s="23">
        <f t="shared" si="1"/>
        <v>92.399999999999991</v>
      </c>
      <c r="K26" s="15" t="s">
        <v>44</v>
      </c>
      <c r="L26" s="15" t="s">
        <v>44</v>
      </c>
      <c r="M26" s="29" t="s">
        <v>35</v>
      </c>
      <c r="N26" s="38" t="s">
        <v>56</v>
      </c>
      <c r="O26" s="15" t="s">
        <v>43</v>
      </c>
      <c r="P26" s="8"/>
      <c r="Q26" s="15">
        <v>2020</v>
      </c>
      <c r="R26" s="15">
        <v>1</v>
      </c>
      <c r="S26" s="22"/>
    </row>
    <row r="27" spans="1:19" ht="30" x14ac:dyDescent="0.25">
      <c r="A27" s="14" t="s">
        <v>31</v>
      </c>
      <c r="B27" s="16"/>
      <c r="C27" s="14" t="s">
        <v>32</v>
      </c>
      <c r="D27" s="29" t="s">
        <v>81</v>
      </c>
      <c r="E27" s="34">
        <v>0.03</v>
      </c>
      <c r="F27" s="23">
        <v>780</v>
      </c>
      <c r="G27" s="23">
        <f t="shared" si="0"/>
        <v>163.79999999999998</v>
      </c>
      <c r="H27" s="28" t="s">
        <v>127</v>
      </c>
      <c r="I27" s="23">
        <v>780</v>
      </c>
      <c r="J27" s="23">
        <f t="shared" si="1"/>
        <v>163.79999999999998</v>
      </c>
      <c r="K27" s="15" t="s">
        <v>44</v>
      </c>
      <c r="L27" s="15" t="s">
        <v>44</v>
      </c>
      <c r="M27" s="29" t="s">
        <v>35</v>
      </c>
      <c r="N27" s="38" t="s">
        <v>56</v>
      </c>
      <c r="O27" s="15" t="s">
        <v>43</v>
      </c>
      <c r="P27" s="8"/>
      <c r="Q27" s="15">
        <v>2020</v>
      </c>
      <c r="R27" s="15">
        <v>1</v>
      </c>
      <c r="S27" s="22"/>
    </row>
    <row r="28" spans="1:19" ht="30" x14ac:dyDescent="0.25">
      <c r="A28" s="14" t="s">
        <v>31</v>
      </c>
      <c r="B28" s="16"/>
      <c r="C28" s="14" t="s">
        <v>32</v>
      </c>
      <c r="D28" s="29" t="s">
        <v>82</v>
      </c>
      <c r="E28" s="34">
        <v>0.03</v>
      </c>
      <c r="F28" s="23">
        <v>240</v>
      </c>
      <c r="G28" s="23">
        <f t="shared" si="0"/>
        <v>50.4</v>
      </c>
      <c r="H28" s="28" t="s">
        <v>138</v>
      </c>
      <c r="I28" s="23">
        <v>240</v>
      </c>
      <c r="J28" s="23">
        <f t="shared" si="1"/>
        <v>50.4</v>
      </c>
      <c r="K28" s="15" t="s">
        <v>44</v>
      </c>
      <c r="L28" s="15" t="s">
        <v>44</v>
      </c>
      <c r="M28" s="29" t="s">
        <v>35</v>
      </c>
      <c r="N28" s="38" t="s">
        <v>56</v>
      </c>
      <c r="O28" s="15" t="s">
        <v>43</v>
      </c>
      <c r="P28" s="8"/>
      <c r="Q28" s="15">
        <v>2020</v>
      </c>
      <c r="R28" s="15">
        <v>1</v>
      </c>
      <c r="S28" s="22"/>
    </row>
    <row r="29" spans="1:19" ht="75" x14ac:dyDescent="0.25">
      <c r="A29" s="14" t="s">
        <v>31</v>
      </c>
      <c r="B29" s="16"/>
      <c r="C29" s="14" t="s">
        <v>32</v>
      </c>
      <c r="D29" s="29" t="s">
        <v>83</v>
      </c>
      <c r="E29" s="34">
        <v>0.03</v>
      </c>
      <c r="F29" s="23">
        <v>982</v>
      </c>
      <c r="G29" s="23">
        <f t="shared" si="0"/>
        <v>206.22</v>
      </c>
      <c r="H29" s="27">
        <v>43892</v>
      </c>
      <c r="I29" s="23">
        <v>982</v>
      </c>
      <c r="J29" s="23">
        <f t="shared" si="1"/>
        <v>206.22</v>
      </c>
      <c r="K29" s="15" t="s">
        <v>44</v>
      </c>
      <c r="L29" s="15" t="s">
        <v>44</v>
      </c>
      <c r="M29" s="29" t="s">
        <v>35</v>
      </c>
      <c r="N29" s="38" t="s">
        <v>56</v>
      </c>
      <c r="O29" s="15" t="s">
        <v>43</v>
      </c>
      <c r="P29" s="8"/>
      <c r="Q29" s="15">
        <v>2020</v>
      </c>
      <c r="R29" s="15">
        <v>1</v>
      </c>
      <c r="S29" s="22"/>
    </row>
    <row r="30" spans="1:19" ht="75" customHeight="1" x14ac:dyDescent="0.25">
      <c r="A30" s="14" t="s">
        <v>31</v>
      </c>
      <c r="B30" s="16"/>
      <c r="C30" s="14" t="s">
        <v>32</v>
      </c>
      <c r="D30" s="29" t="s">
        <v>84</v>
      </c>
      <c r="E30" s="34">
        <v>0.03</v>
      </c>
      <c r="F30" s="23">
        <v>190.5</v>
      </c>
      <c r="G30" s="23">
        <f t="shared" si="0"/>
        <v>40.004999999999995</v>
      </c>
      <c r="H30" s="28" t="s">
        <v>139</v>
      </c>
      <c r="I30" s="23">
        <v>190.5</v>
      </c>
      <c r="J30" s="23">
        <f t="shared" si="1"/>
        <v>40.004999999999995</v>
      </c>
      <c r="K30" s="15" t="s">
        <v>44</v>
      </c>
      <c r="L30" s="15" t="s">
        <v>44</v>
      </c>
      <c r="M30" s="29" t="s">
        <v>38</v>
      </c>
      <c r="N30" s="38" t="s">
        <v>41</v>
      </c>
      <c r="O30" s="15" t="s">
        <v>43</v>
      </c>
      <c r="P30" s="8"/>
      <c r="Q30" s="15">
        <v>2020</v>
      </c>
      <c r="R30" s="15">
        <v>1</v>
      </c>
      <c r="S30" s="22"/>
    </row>
    <row r="31" spans="1:19" ht="75" x14ac:dyDescent="0.25">
      <c r="A31" s="14" t="s">
        <v>31</v>
      </c>
      <c r="B31" s="16"/>
      <c r="C31" s="14" t="s">
        <v>32</v>
      </c>
      <c r="D31" s="29" t="s">
        <v>85</v>
      </c>
      <c r="E31" s="34">
        <v>0.03</v>
      </c>
      <c r="F31" s="23">
        <v>145</v>
      </c>
      <c r="G31" s="23">
        <f t="shared" si="0"/>
        <v>30.45</v>
      </c>
      <c r="H31" s="28" t="s">
        <v>140</v>
      </c>
      <c r="I31" s="23">
        <v>145</v>
      </c>
      <c r="J31" s="23">
        <f t="shared" si="1"/>
        <v>30.45</v>
      </c>
      <c r="K31" s="15" t="s">
        <v>44</v>
      </c>
      <c r="L31" s="15" t="s">
        <v>44</v>
      </c>
      <c r="M31" s="29" t="s">
        <v>38</v>
      </c>
      <c r="N31" s="38" t="s">
        <v>41</v>
      </c>
      <c r="O31" s="15" t="s">
        <v>43</v>
      </c>
      <c r="P31" s="8"/>
      <c r="Q31" s="15">
        <v>2020</v>
      </c>
      <c r="R31" s="15">
        <v>1</v>
      </c>
      <c r="S31" s="22"/>
    </row>
    <row r="32" spans="1:19" ht="60" x14ac:dyDescent="0.25">
      <c r="A32" s="14" t="s">
        <v>31</v>
      </c>
      <c r="B32" s="16"/>
      <c r="C32" s="14" t="s">
        <v>32</v>
      </c>
      <c r="D32" s="29" t="s">
        <v>86</v>
      </c>
      <c r="E32" s="34">
        <v>0.03</v>
      </c>
      <c r="F32" s="23">
        <v>405.2</v>
      </c>
      <c r="G32" s="23">
        <f t="shared" si="0"/>
        <v>85.091999999999999</v>
      </c>
      <c r="H32" s="28" t="s">
        <v>141</v>
      </c>
      <c r="I32" s="23">
        <v>405.2</v>
      </c>
      <c r="J32" s="23">
        <f t="shared" si="1"/>
        <v>85.091999999999999</v>
      </c>
      <c r="K32" s="15" t="s">
        <v>44</v>
      </c>
      <c r="L32" s="15" t="s">
        <v>44</v>
      </c>
      <c r="M32" s="29" t="s">
        <v>38</v>
      </c>
      <c r="N32" s="38" t="s">
        <v>41</v>
      </c>
      <c r="O32" s="15" t="s">
        <v>43</v>
      </c>
      <c r="P32" s="8"/>
      <c r="Q32" s="15">
        <v>2020</v>
      </c>
      <c r="R32" s="15">
        <v>1</v>
      </c>
      <c r="S32" s="22"/>
    </row>
    <row r="33" spans="1:19" ht="75" x14ac:dyDescent="0.25">
      <c r="A33" s="14" t="s">
        <v>31</v>
      </c>
      <c r="B33" s="16"/>
      <c r="C33" s="14" t="s">
        <v>32</v>
      </c>
      <c r="D33" s="29" t="s">
        <v>87</v>
      </c>
      <c r="E33" s="34">
        <v>0.03</v>
      </c>
      <c r="F33" s="23">
        <v>170</v>
      </c>
      <c r="G33" s="23">
        <f t="shared" si="0"/>
        <v>35.699999999999996</v>
      </c>
      <c r="H33" s="28" t="s">
        <v>141</v>
      </c>
      <c r="I33" s="23">
        <v>170</v>
      </c>
      <c r="J33" s="23">
        <f t="shared" si="1"/>
        <v>35.699999999999996</v>
      </c>
      <c r="K33" s="15" t="s">
        <v>44</v>
      </c>
      <c r="L33" s="15" t="s">
        <v>44</v>
      </c>
      <c r="M33" s="29" t="s">
        <v>38</v>
      </c>
      <c r="N33" s="38" t="s">
        <v>41</v>
      </c>
      <c r="O33" s="15" t="s">
        <v>43</v>
      </c>
      <c r="P33" s="8"/>
      <c r="Q33" s="15">
        <v>2020</v>
      </c>
      <c r="R33" s="15">
        <v>1</v>
      </c>
      <c r="S33" s="22"/>
    </row>
    <row r="34" spans="1:19" ht="60" customHeight="1" x14ac:dyDescent="0.25">
      <c r="A34" s="14" t="s">
        <v>31</v>
      </c>
      <c r="B34" s="16"/>
      <c r="C34" s="14" t="s">
        <v>32</v>
      </c>
      <c r="D34" s="29" t="s">
        <v>88</v>
      </c>
      <c r="E34" s="34">
        <v>0.03</v>
      </c>
      <c r="F34" s="23">
        <v>250</v>
      </c>
      <c r="G34" s="23">
        <f t="shared" si="0"/>
        <v>52.5</v>
      </c>
      <c r="H34" s="28" t="s">
        <v>142</v>
      </c>
      <c r="I34" s="23">
        <v>250</v>
      </c>
      <c r="J34" s="23">
        <f t="shared" si="1"/>
        <v>52.5</v>
      </c>
      <c r="K34" s="15" t="s">
        <v>44</v>
      </c>
      <c r="L34" s="15" t="s">
        <v>44</v>
      </c>
      <c r="M34" s="29" t="s">
        <v>38</v>
      </c>
      <c r="N34" s="38" t="s">
        <v>41</v>
      </c>
      <c r="O34" s="15" t="s">
        <v>43</v>
      </c>
      <c r="P34" s="8"/>
      <c r="Q34" s="15">
        <v>2020</v>
      </c>
      <c r="R34" s="15">
        <v>1</v>
      </c>
      <c r="S34" s="22"/>
    </row>
    <row r="35" spans="1:19" ht="111.75" customHeight="1" x14ac:dyDescent="0.25">
      <c r="A35" s="14" t="s">
        <v>31</v>
      </c>
      <c r="B35" s="16"/>
      <c r="C35" s="14" t="s">
        <v>32</v>
      </c>
      <c r="D35" s="29" t="s">
        <v>89</v>
      </c>
      <c r="E35" s="34">
        <v>0.03</v>
      </c>
      <c r="F35" s="23">
        <v>230</v>
      </c>
      <c r="G35" s="23">
        <f t="shared" si="0"/>
        <v>48.3</v>
      </c>
      <c r="H35" s="28" t="s">
        <v>134</v>
      </c>
      <c r="I35" s="23">
        <v>230</v>
      </c>
      <c r="J35" s="23">
        <f t="shared" si="1"/>
        <v>48.3</v>
      </c>
      <c r="K35" s="15" t="s">
        <v>44</v>
      </c>
      <c r="L35" s="15" t="s">
        <v>44</v>
      </c>
      <c r="M35" s="29" t="s">
        <v>38</v>
      </c>
      <c r="N35" s="38" t="s">
        <v>41</v>
      </c>
      <c r="O35" s="15" t="s">
        <v>43</v>
      </c>
      <c r="P35" s="8"/>
      <c r="Q35" s="15">
        <v>2020</v>
      </c>
      <c r="R35" s="15">
        <v>1</v>
      </c>
      <c r="S35" s="22"/>
    </row>
    <row r="36" spans="1:19" ht="60" x14ac:dyDescent="0.25">
      <c r="A36" s="14" t="s">
        <v>31</v>
      </c>
      <c r="B36" s="16"/>
      <c r="C36" s="14" t="s">
        <v>32</v>
      </c>
      <c r="D36" s="29" t="s">
        <v>90</v>
      </c>
      <c r="E36" s="34">
        <v>0.03</v>
      </c>
      <c r="F36" s="23">
        <v>470</v>
      </c>
      <c r="G36" s="23">
        <f t="shared" si="0"/>
        <v>98.7</v>
      </c>
      <c r="H36" s="28" t="s">
        <v>134</v>
      </c>
      <c r="I36" s="23">
        <v>470</v>
      </c>
      <c r="J36" s="23">
        <f t="shared" si="1"/>
        <v>98.7</v>
      </c>
      <c r="K36" s="15" t="s">
        <v>44</v>
      </c>
      <c r="L36" s="15" t="s">
        <v>44</v>
      </c>
      <c r="M36" s="29" t="s">
        <v>38</v>
      </c>
      <c r="N36" s="38" t="s">
        <v>41</v>
      </c>
      <c r="O36" s="15" t="s">
        <v>43</v>
      </c>
      <c r="P36" s="8"/>
      <c r="Q36" s="15">
        <v>2020</v>
      </c>
      <c r="R36" s="15">
        <v>1</v>
      </c>
      <c r="S36" s="22"/>
    </row>
    <row r="37" spans="1:19" ht="79.5" customHeight="1" x14ac:dyDescent="0.25">
      <c r="A37" s="14" t="s">
        <v>31</v>
      </c>
      <c r="B37" s="16"/>
      <c r="C37" s="14" t="s">
        <v>32</v>
      </c>
      <c r="D37" s="29" t="s">
        <v>91</v>
      </c>
      <c r="E37" s="34">
        <v>0.03</v>
      </c>
      <c r="F37" s="23">
        <v>250</v>
      </c>
      <c r="G37" s="23">
        <f t="shared" si="0"/>
        <v>52.5</v>
      </c>
      <c r="H37" s="28" t="s">
        <v>143</v>
      </c>
      <c r="I37" s="23">
        <v>250</v>
      </c>
      <c r="J37" s="23">
        <f t="shared" si="1"/>
        <v>52.5</v>
      </c>
      <c r="K37" s="15" t="s">
        <v>44</v>
      </c>
      <c r="L37" s="15" t="s">
        <v>44</v>
      </c>
      <c r="M37" s="29" t="s">
        <v>38</v>
      </c>
      <c r="N37" s="38" t="s">
        <v>41</v>
      </c>
      <c r="O37" s="15" t="s">
        <v>43</v>
      </c>
      <c r="P37" s="8"/>
      <c r="Q37" s="15">
        <v>2020</v>
      </c>
      <c r="R37" s="15">
        <v>1</v>
      </c>
      <c r="S37" s="22"/>
    </row>
    <row r="38" spans="1:19" ht="89.25" customHeight="1" x14ac:dyDescent="0.25">
      <c r="A38" s="14" t="s">
        <v>31</v>
      </c>
      <c r="B38" s="16"/>
      <c r="C38" s="14" t="s">
        <v>32</v>
      </c>
      <c r="D38" s="29" t="s">
        <v>92</v>
      </c>
      <c r="E38" s="34">
        <v>0.03</v>
      </c>
      <c r="F38" s="23">
        <v>312</v>
      </c>
      <c r="G38" s="23">
        <f t="shared" si="0"/>
        <v>65.52</v>
      </c>
      <c r="H38" s="28" t="s">
        <v>136</v>
      </c>
      <c r="I38" s="23">
        <v>312</v>
      </c>
      <c r="J38" s="23">
        <f t="shared" si="1"/>
        <v>65.52</v>
      </c>
      <c r="K38" s="15" t="s">
        <v>44</v>
      </c>
      <c r="L38" s="15" t="s">
        <v>44</v>
      </c>
      <c r="M38" s="29" t="s">
        <v>38</v>
      </c>
      <c r="N38" s="38" t="s">
        <v>41</v>
      </c>
      <c r="O38" s="15" t="s">
        <v>43</v>
      </c>
      <c r="P38" s="8"/>
      <c r="Q38" s="15">
        <v>2020</v>
      </c>
      <c r="R38" s="15">
        <v>1</v>
      </c>
      <c r="S38" s="22"/>
    </row>
    <row r="39" spans="1:19" ht="105" x14ac:dyDescent="0.25">
      <c r="A39" s="14" t="s">
        <v>31</v>
      </c>
      <c r="B39" s="16"/>
      <c r="C39" s="14" t="s">
        <v>32</v>
      </c>
      <c r="D39" s="29" t="s">
        <v>93</v>
      </c>
      <c r="E39" s="34">
        <v>0.03</v>
      </c>
      <c r="F39" s="23">
        <v>470</v>
      </c>
      <c r="G39" s="23">
        <f t="shared" si="0"/>
        <v>98.7</v>
      </c>
      <c r="H39" s="28" t="s">
        <v>136</v>
      </c>
      <c r="I39" s="23">
        <v>470</v>
      </c>
      <c r="J39" s="23">
        <f t="shared" si="1"/>
        <v>98.7</v>
      </c>
      <c r="K39" s="15" t="s">
        <v>44</v>
      </c>
      <c r="L39" s="15" t="s">
        <v>44</v>
      </c>
      <c r="M39" s="29" t="s">
        <v>38</v>
      </c>
      <c r="N39" s="38" t="s">
        <v>41</v>
      </c>
      <c r="O39" s="15" t="s">
        <v>43</v>
      </c>
      <c r="P39" s="8"/>
      <c r="Q39" s="15">
        <v>2020</v>
      </c>
      <c r="R39" s="15">
        <v>1</v>
      </c>
      <c r="S39" s="22"/>
    </row>
    <row r="40" spans="1:19" ht="60" x14ac:dyDescent="0.25">
      <c r="A40" s="14" t="s">
        <v>31</v>
      </c>
      <c r="B40" s="16"/>
      <c r="C40" s="14" t="s">
        <v>32</v>
      </c>
      <c r="D40" s="29" t="s">
        <v>94</v>
      </c>
      <c r="E40" s="34">
        <v>0.03</v>
      </c>
      <c r="F40" s="23">
        <v>940</v>
      </c>
      <c r="G40" s="23">
        <f t="shared" si="0"/>
        <v>197.4</v>
      </c>
      <c r="H40" s="28" t="s">
        <v>144</v>
      </c>
      <c r="I40" s="23">
        <v>940</v>
      </c>
      <c r="J40" s="23">
        <f t="shared" si="1"/>
        <v>197.4</v>
      </c>
      <c r="K40" s="15" t="s">
        <v>44</v>
      </c>
      <c r="L40" s="15" t="s">
        <v>44</v>
      </c>
      <c r="M40" s="29" t="s">
        <v>38</v>
      </c>
      <c r="N40" s="38" t="s">
        <v>41</v>
      </c>
      <c r="O40" s="15" t="s">
        <v>43</v>
      </c>
      <c r="P40" s="8"/>
      <c r="Q40" s="15">
        <v>2020</v>
      </c>
      <c r="R40" s="15">
        <v>1</v>
      </c>
      <c r="S40" s="22"/>
    </row>
    <row r="41" spans="1:19" ht="45" x14ac:dyDescent="0.25">
      <c r="A41" s="14" t="s">
        <v>31</v>
      </c>
      <c r="B41" s="16"/>
      <c r="C41" s="14" t="s">
        <v>32</v>
      </c>
      <c r="D41" s="29" t="s">
        <v>95</v>
      </c>
      <c r="E41" s="34">
        <v>0.03</v>
      </c>
      <c r="F41" s="23">
        <v>767</v>
      </c>
      <c r="G41" s="23">
        <f t="shared" si="0"/>
        <v>161.07</v>
      </c>
      <c r="H41" s="28" t="s">
        <v>145</v>
      </c>
      <c r="I41" s="23">
        <v>767</v>
      </c>
      <c r="J41" s="23">
        <f t="shared" si="1"/>
        <v>161.07</v>
      </c>
      <c r="K41" s="15" t="s">
        <v>44</v>
      </c>
      <c r="L41" s="15" t="s">
        <v>44</v>
      </c>
      <c r="M41" s="29" t="s">
        <v>158</v>
      </c>
      <c r="N41" s="38" t="s">
        <v>171</v>
      </c>
      <c r="O41" s="15" t="s">
        <v>43</v>
      </c>
      <c r="P41" s="8"/>
      <c r="Q41" s="15">
        <v>2020</v>
      </c>
      <c r="R41" s="15">
        <v>1</v>
      </c>
      <c r="S41" s="22"/>
    </row>
    <row r="42" spans="1:19" ht="165" x14ac:dyDescent="0.25">
      <c r="A42" s="14" t="s">
        <v>31</v>
      </c>
      <c r="B42" s="16"/>
      <c r="C42" s="14" t="s">
        <v>32</v>
      </c>
      <c r="D42" s="29" t="s">
        <v>96</v>
      </c>
      <c r="E42" s="34">
        <v>0.03</v>
      </c>
      <c r="F42" s="23">
        <v>149.52000000000001</v>
      </c>
      <c r="G42" s="23">
        <f>F42*0%</f>
        <v>0</v>
      </c>
      <c r="H42" s="28" t="s">
        <v>146</v>
      </c>
      <c r="I42" s="23">
        <v>149.52000000000001</v>
      </c>
      <c r="J42" s="23">
        <f>I42*0%</f>
        <v>0</v>
      </c>
      <c r="K42" s="15" t="s">
        <v>44</v>
      </c>
      <c r="L42" s="15" t="s">
        <v>44</v>
      </c>
      <c r="M42" s="29" t="s">
        <v>36</v>
      </c>
      <c r="N42" s="24" t="s">
        <v>39</v>
      </c>
      <c r="O42" s="15" t="s">
        <v>43</v>
      </c>
      <c r="P42" s="8"/>
      <c r="Q42" s="15">
        <v>2020</v>
      </c>
      <c r="R42" s="15">
        <v>1</v>
      </c>
      <c r="S42" s="22"/>
    </row>
    <row r="43" spans="1:19" ht="45" x14ac:dyDescent="0.25">
      <c r="A43" s="14" t="s">
        <v>31</v>
      </c>
      <c r="B43" s="16"/>
      <c r="C43" s="14" t="s">
        <v>32</v>
      </c>
      <c r="D43" s="29" t="s">
        <v>97</v>
      </c>
      <c r="E43" s="34">
        <v>0.03</v>
      </c>
      <c r="F43" s="23">
        <v>288.16000000000003</v>
      </c>
      <c r="G43" s="23">
        <f t="shared" ref="G43:G45" si="2">F43*0%</f>
        <v>0</v>
      </c>
      <c r="H43" s="28" t="s">
        <v>143</v>
      </c>
      <c r="I43" s="23">
        <v>288.16000000000003</v>
      </c>
      <c r="J43" s="23">
        <f t="shared" ref="J43:J45" si="3">I43*0%</f>
        <v>0</v>
      </c>
      <c r="K43" s="15" t="s">
        <v>44</v>
      </c>
      <c r="L43" s="15" t="s">
        <v>44</v>
      </c>
      <c r="M43" s="29" t="s">
        <v>36</v>
      </c>
      <c r="N43" s="24" t="s">
        <v>39</v>
      </c>
      <c r="O43" s="15" t="s">
        <v>43</v>
      </c>
      <c r="P43" s="8"/>
      <c r="Q43" s="15">
        <v>2020</v>
      </c>
      <c r="R43" s="15">
        <v>1</v>
      </c>
      <c r="S43" s="22"/>
    </row>
    <row r="44" spans="1:19" ht="45" x14ac:dyDescent="0.25">
      <c r="A44" s="14" t="s">
        <v>31</v>
      </c>
      <c r="B44" s="16"/>
      <c r="C44" s="14" t="s">
        <v>32</v>
      </c>
      <c r="D44" s="29" t="s">
        <v>98</v>
      </c>
      <c r="E44" s="34">
        <v>0.03</v>
      </c>
      <c r="F44" s="23">
        <v>104.37</v>
      </c>
      <c r="G44" s="23">
        <f t="shared" si="2"/>
        <v>0</v>
      </c>
      <c r="H44" s="28" t="s">
        <v>134</v>
      </c>
      <c r="I44" s="23">
        <v>104.37</v>
      </c>
      <c r="J44" s="23">
        <f t="shared" si="3"/>
        <v>0</v>
      </c>
      <c r="K44" s="15" t="s">
        <v>44</v>
      </c>
      <c r="L44" s="15" t="s">
        <v>44</v>
      </c>
      <c r="M44" s="29" t="s">
        <v>36</v>
      </c>
      <c r="N44" s="24" t="s">
        <v>39</v>
      </c>
      <c r="O44" s="15" t="s">
        <v>43</v>
      </c>
      <c r="P44" s="8"/>
      <c r="Q44" s="15">
        <v>2020</v>
      </c>
      <c r="R44" s="15">
        <v>1</v>
      </c>
      <c r="S44" s="22"/>
    </row>
    <row r="45" spans="1:19" ht="45" x14ac:dyDescent="0.25">
      <c r="A45" s="14" t="s">
        <v>31</v>
      </c>
      <c r="B45" s="16"/>
      <c r="C45" s="14" t="s">
        <v>32</v>
      </c>
      <c r="D45" s="29" t="s">
        <v>99</v>
      </c>
      <c r="E45" s="34">
        <v>0.03</v>
      </c>
      <c r="F45" s="23">
        <v>146.77000000000001</v>
      </c>
      <c r="G45" s="23">
        <f t="shared" si="2"/>
        <v>0</v>
      </c>
      <c r="H45" s="28" t="s">
        <v>143</v>
      </c>
      <c r="I45" s="23">
        <v>146.77000000000001</v>
      </c>
      <c r="J45" s="23">
        <f t="shared" si="3"/>
        <v>0</v>
      </c>
      <c r="K45" s="15" t="s">
        <v>44</v>
      </c>
      <c r="L45" s="15" t="s">
        <v>44</v>
      </c>
      <c r="M45" s="29" t="s">
        <v>36</v>
      </c>
      <c r="N45" s="24" t="s">
        <v>39</v>
      </c>
      <c r="O45" s="15" t="s">
        <v>43</v>
      </c>
      <c r="P45" s="10"/>
      <c r="Q45" s="15">
        <v>2020</v>
      </c>
      <c r="R45" s="15">
        <v>1</v>
      </c>
      <c r="S45" s="22"/>
    </row>
    <row r="46" spans="1:19" ht="45" x14ac:dyDescent="0.25">
      <c r="A46" s="14" t="s">
        <v>31</v>
      </c>
      <c r="B46" s="16"/>
      <c r="C46" s="14" t="s">
        <v>32</v>
      </c>
      <c r="D46" s="29" t="s">
        <v>100</v>
      </c>
      <c r="E46" s="34">
        <v>0.03</v>
      </c>
      <c r="F46" s="23">
        <v>153</v>
      </c>
      <c r="G46" s="23">
        <f t="shared" ref="G46:G55" si="4">F46*21%</f>
        <v>32.129999999999995</v>
      </c>
      <c r="H46" s="28" t="s">
        <v>147</v>
      </c>
      <c r="I46" s="23">
        <v>153</v>
      </c>
      <c r="J46" s="23">
        <f t="shared" ref="J46:J55" si="5">I46*21%</f>
        <v>32.129999999999995</v>
      </c>
      <c r="K46" s="15" t="s">
        <v>44</v>
      </c>
      <c r="L46" s="15" t="s">
        <v>44</v>
      </c>
      <c r="M46" s="29" t="s">
        <v>37</v>
      </c>
      <c r="N46" s="24" t="s">
        <v>40</v>
      </c>
      <c r="O46" s="15" t="s">
        <v>43</v>
      </c>
      <c r="P46" s="11"/>
      <c r="Q46" s="15">
        <v>2020</v>
      </c>
      <c r="R46" s="15">
        <v>1</v>
      </c>
      <c r="S46" s="22"/>
    </row>
    <row r="47" spans="1:19" ht="60" x14ac:dyDescent="0.25">
      <c r="A47" s="14" t="s">
        <v>31</v>
      </c>
      <c r="B47" s="16"/>
      <c r="C47" s="14" t="s">
        <v>32</v>
      </c>
      <c r="D47" s="29" t="s">
        <v>101</v>
      </c>
      <c r="E47" s="34">
        <v>0.03</v>
      </c>
      <c r="F47" s="23">
        <v>122</v>
      </c>
      <c r="G47" s="23">
        <f t="shared" si="4"/>
        <v>25.619999999999997</v>
      </c>
      <c r="H47" s="28" t="s">
        <v>148</v>
      </c>
      <c r="I47" s="23">
        <v>122</v>
      </c>
      <c r="J47" s="23">
        <f t="shared" si="5"/>
        <v>25.619999999999997</v>
      </c>
      <c r="K47" s="15" t="s">
        <v>44</v>
      </c>
      <c r="L47" s="15" t="s">
        <v>44</v>
      </c>
      <c r="M47" s="29" t="s">
        <v>37</v>
      </c>
      <c r="N47" s="24" t="s">
        <v>40</v>
      </c>
      <c r="O47" s="15" t="s">
        <v>43</v>
      </c>
      <c r="P47" s="12"/>
      <c r="Q47" s="15">
        <v>2020</v>
      </c>
      <c r="R47" s="15">
        <v>1</v>
      </c>
      <c r="S47" s="22"/>
    </row>
    <row r="48" spans="1:19" ht="120" x14ac:dyDescent="0.25">
      <c r="A48" s="14" t="s">
        <v>31</v>
      </c>
      <c r="B48" s="16"/>
      <c r="C48" s="14" t="s">
        <v>32</v>
      </c>
      <c r="D48" s="29" t="s">
        <v>102</v>
      </c>
      <c r="E48" s="34">
        <v>0.03</v>
      </c>
      <c r="F48" s="23">
        <v>362</v>
      </c>
      <c r="G48" s="23">
        <f t="shared" si="4"/>
        <v>76.02</v>
      </c>
      <c r="H48" s="28" t="s">
        <v>149</v>
      </c>
      <c r="I48" s="23">
        <v>362</v>
      </c>
      <c r="J48" s="23">
        <f t="shared" si="5"/>
        <v>76.02</v>
      </c>
      <c r="K48" s="15" t="s">
        <v>44</v>
      </c>
      <c r="L48" s="15" t="s">
        <v>44</v>
      </c>
      <c r="M48" s="29" t="s">
        <v>37</v>
      </c>
      <c r="N48" s="24" t="s">
        <v>40</v>
      </c>
      <c r="O48" s="15" t="s">
        <v>43</v>
      </c>
      <c r="P48" s="11"/>
      <c r="Q48" s="15">
        <v>2020</v>
      </c>
      <c r="R48" s="15">
        <v>1</v>
      </c>
      <c r="S48" s="22"/>
    </row>
    <row r="49" spans="1:19" ht="45" x14ac:dyDescent="0.25">
      <c r="A49" s="14" t="s">
        <v>31</v>
      </c>
      <c r="B49" s="16"/>
      <c r="C49" s="14" t="s">
        <v>32</v>
      </c>
      <c r="D49" s="29" t="s">
        <v>103</v>
      </c>
      <c r="E49" s="34">
        <v>0.03</v>
      </c>
      <c r="F49" s="23">
        <v>62</v>
      </c>
      <c r="G49" s="23">
        <f t="shared" si="4"/>
        <v>13.02</v>
      </c>
      <c r="H49" s="28" t="s">
        <v>147</v>
      </c>
      <c r="I49" s="23">
        <v>62</v>
      </c>
      <c r="J49" s="23">
        <f t="shared" si="5"/>
        <v>13.02</v>
      </c>
      <c r="K49" s="15" t="s">
        <v>44</v>
      </c>
      <c r="L49" s="15" t="s">
        <v>44</v>
      </c>
      <c r="M49" s="29" t="s">
        <v>37</v>
      </c>
      <c r="N49" s="24" t="s">
        <v>40</v>
      </c>
      <c r="O49" s="15" t="s">
        <v>43</v>
      </c>
      <c r="P49" s="11"/>
      <c r="Q49" s="15">
        <v>2020</v>
      </c>
      <c r="R49" s="15">
        <v>1</v>
      </c>
      <c r="S49" s="22"/>
    </row>
    <row r="50" spans="1:19" ht="60" x14ac:dyDescent="0.25">
      <c r="A50" s="14" t="s">
        <v>31</v>
      </c>
      <c r="B50" s="16"/>
      <c r="C50" s="14" t="s">
        <v>32</v>
      </c>
      <c r="D50" s="29" t="s">
        <v>104</v>
      </c>
      <c r="E50" s="34">
        <v>0.03</v>
      </c>
      <c r="F50" s="23">
        <v>262</v>
      </c>
      <c r="G50" s="23">
        <f t="shared" si="4"/>
        <v>55.019999999999996</v>
      </c>
      <c r="H50" s="28" t="s">
        <v>150</v>
      </c>
      <c r="I50" s="23">
        <v>262</v>
      </c>
      <c r="J50" s="23">
        <f t="shared" si="5"/>
        <v>55.019999999999996</v>
      </c>
      <c r="K50" s="15" t="s">
        <v>44</v>
      </c>
      <c r="L50" s="15" t="s">
        <v>44</v>
      </c>
      <c r="M50" s="29" t="s">
        <v>37</v>
      </c>
      <c r="N50" s="24" t="s">
        <v>40</v>
      </c>
      <c r="O50" s="15" t="s">
        <v>43</v>
      </c>
      <c r="P50" s="11"/>
      <c r="Q50" s="15">
        <v>2020</v>
      </c>
      <c r="R50" s="15">
        <v>1</v>
      </c>
      <c r="S50" s="22"/>
    </row>
    <row r="51" spans="1:19" ht="60" x14ac:dyDescent="0.25">
      <c r="A51" s="14" t="s">
        <v>31</v>
      </c>
      <c r="B51" s="16"/>
      <c r="C51" s="14" t="s">
        <v>32</v>
      </c>
      <c r="D51" s="29" t="s">
        <v>105</v>
      </c>
      <c r="E51" s="34">
        <v>0.03</v>
      </c>
      <c r="F51" s="23">
        <v>312</v>
      </c>
      <c r="G51" s="23">
        <f t="shared" si="4"/>
        <v>65.52</v>
      </c>
      <c r="H51" s="28" t="s">
        <v>142</v>
      </c>
      <c r="I51" s="23">
        <v>312</v>
      </c>
      <c r="J51" s="23">
        <f t="shared" si="5"/>
        <v>65.52</v>
      </c>
      <c r="K51" s="15" t="s">
        <v>44</v>
      </c>
      <c r="L51" s="15" t="s">
        <v>44</v>
      </c>
      <c r="M51" s="29" t="s">
        <v>37</v>
      </c>
      <c r="N51" s="24" t="s">
        <v>40</v>
      </c>
      <c r="O51" s="15" t="s">
        <v>43</v>
      </c>
      <c r="P51" s="11"/>
      <c r="Q51" s="15">
        <v>2020</v>
      </c>
      <c r="R51" s="15">
        <v>1</v>
      </c>
      <c r="S51" s="22"/>
    </row>
    <row r="52" spans="1:19" ht="45" x14ac:dyDescent="0.25">
      <c r="A52" s="14" t="s">
        <v>31</v>
      </c>
      <c r="B52" s="16"/>
      <c r="C52" s="14" t="s">
        <v>32</v>
      </c>
      <c r="D52" s="29" t="s">
        <v>106</v>
      </c>
      <c r="E52" s="34">
        <v>0.03</v>
      </c>
      <c r="F52" s="23">
        <v>172</v>
      </c>
      <c r="G52" s="23">
        <f t="shared" si="4"/>
        <v>36.119999999999997</v>
      </c>
      <c r="H52" s="28" t="s">
        <v>125</v>
      </c>
      <c r="I52" s="23">
        <v>172</v>
      </c>
      <c r="J52" s="23">
        <f t="shared" si="5"/>
        <v>36.119999999999997</v>
      </c>
      <c r="K52" s="15" t="s">
        <v>44</v>
      </c>
      <c r="L52" s="15" t="s">
        <v>44</v>
      </c>
      <c r="M52" s="29" t="s">
        <v>37</v>
      </c>
      <c r="N52" s="24" t="s">
        <v>40</v>
      </c>
      <c r="O52" s="15" t="s">
        <v>43</v>
      </c>
      <c r="P52" s="11"/>
      <c r="Q52" s="15">
        <v>2020</v>
      </c>
      <c r="R52" s="15">
        <v>1</v>
      </c>
      <c r="S52" s="22"/>
    </row>
    <row r="53" spans="1:19" ht="90" x14ac:dyDescent="0.25">
      <c r="A53" s="14" t="s">
        <v>31</v>
      </c>
      <c r="B53" s="16"/>
      <c r="C53" s="14" t="s">
        <v>32</v>
      </c>
      <c r="D53" s="29" t="s">
        <v>107</v>
      </c>
      <c r="E53" s="34">
        <v>0.03</v>
      </c>
      <c r="F53" s="23">
        <v>127</v>
      </c>
      <c r="G53" s="23">
        <f t="shared" si="4"/>
        <v>26.669999999999998</v>
      </c>
      <c r="H53" s="28" t="s">
        <v>151</v>
      </c>
      <c r="I53" s="23">
        <v>127</v>
      </c>
      <c r="J53" s="23">
        <f t="shared" si="5"/>
        <v>26.669999999999998</v>
      </c>
      <c r="K53" s="15" t="s">
        <v>44</v>
      </c>
      <c r="L53" s="15" t="s">
        <v>44</v>
      </c>
      <c r="M53" s="29" t="s">
        <v>37</v>
      </c>
      <c r="N53" s="24" t="s">
        <v>40</v>
      </c>
      <c r="O53" s="15" t="s">
        <v>43</v>
      </c>
      <c r="P53" s="11"/>
      <c r="Q53" s="15">
        <v>2020</v>
      </c>
      <c r="R53" s="15">
        <v>1</v>
      </c>
      <c r="S53" s="22"/>
    </row>
    <row r="54" spans="1:19" ht="45" x14ac:dyDescent="0.25">
      <c r="A54" s="14" t="s">
        <v>31</v>
      </c>
      <c r="B54" s="16"/>
      <c r="C54" s="14" t="s">
        <v>32</v>
      </c>
      <c r="D54" s="29" t="s">
        <v>108</v>
      </c>
      <c r="E54" s="34">
        <v>0.03</v>
      </c>
      <c r="F54" s="23">
        <v>114</v>
      </c>
      <c r="G54" s="23">
        <f t="shared" si="4"/>
        <v>23.939999999999998</v>
      </c>
      <c r="H54" s="28" t="s">
        <v>152</v>
      </c>
      <c r="I54" s="23">
        <v>114</v>
      </c>
      <c r="J54" s="23">
        <f t="shared" si="5"/>
        <v>23.939999999999998</v>
      </c>
      <c r="K54" s="15" t="s">
        <v>44</v>
      </c>
      <c r="L54" s="15" t="s">
        <v>44</v>
      </c>
      <c r="M54" s="29" t="s">
        <v>37</v>
      </c>
      <c r="N54" s="24" t="s">
        <v>40</v>
      </c>
      <c r="O54" s="15" t="s">
        <v>43</v>
      </c>
      <c r="P54" s="11"/>
      <c r="Q54" s="15">
        <v>2020</v>
      </c>
      <c r="R54" s="15">
        <v>1</v>
      </c>
      <c r="S54" s="22"/>
    </row>
    <row r="55" spans="1:19" ht="30" x14ac:dyDescent="0.25">
      <c r="A55" s="14" t="s">
        <v>31</v>
      </c>
      <c r="B55" s="16"/>
      <c r="C55" s="14" t="s">
        <v>32</v>
      </c>
      <c r="D55" s="29" t="s">
        <v>109</v>
      </c>
      <c r="E55" s="34">
        <v>0.03</v>
      </c>
      <c r="F55" s="23">
        <v>187</v>
      </c>
      <c r="G55" s="23">
        <f t="shared" si="4"/>
        <v>39.269999999999996</v>
      </c>
      <c r="H55" s="28" t="s">
        <v>148</v>
      </c>
      <c r="I55" s="23">
        <v>187</v>
      </c>
      <c r="J55" s="23">
        <f t="shared" si="5"/>
        <v>39.269999999999996</v>
      </c>
      <c r="K55" s="15" t="s">
        <v>44</v>
      </c>
      <c r="L55" s="15" t="s">
        <v>44</v>
      </c>
      <c r="M55" s="29" t="s">
        <v>37</v>
      </c>
      <c r="N55" s="24" t="s">
        <v>40</v>
      </c>
      <c r="O55" s="15" t="s">
        <v>43</v>
      </c>
      <c r="P55" s="11"/>
      <c r="Q55" s="15">
        <v>2020</v>
      </c>
      <c r="R55" s="15">
        <v>1</v>
      </c>
      <c r="S55" s="22"/>
    </row>
    <row r="56" spans="1:19" ht="66.75" customHeight="1" x14ac:dyDescent="0.25">
      <c r="A56" s="14" t="s">
        <v>31</v>
      </c>
      <c r="B56" s="16"/>
      <c r="C56" s="14" t="s">
        <v>32</v>
      </c>
      <c r="D56" s="29" t="s">
        <v>110</v>
      </c>
      <c r="E56" s="34">
        <v>0.03</v>
      </c>
      <c r="F56" s="23">
        <v>339.2</v>
      </c>
      <c r="G56" s="23">
        <f>F56*10%</f>
        <v>33.92</v>
      </c>
      <c r="H56" s="28" t="s">
        <v>125</v>
      </c>
      <c r="I56" s="23">
        <v>339.2</v>
      </c>
      <c r="J56" s="23">
        <f>I56*10%</f>
        <v>33.92</v>
      </c>
      <c r="K56" s="15" t="s">
        <v>44</v>
      </c>
      <c r="L56" s="15" t="s">
        <v>44</v>
      </c>
      <c r="M56" s="29" t="s">
        <v>159</v>
      </c>
      <c r="N56" s="38" t="s">
        <v>42</v>
      </c>
      <c r="O56" s="15" t="s">
        <v>43</v>
      </c>
      <c r="P56" s="11"/>
      <c r="Q56" s="15">
        <v>2020</v>
      </c>
      <c r="R56" s="15">
        <v>1</v>
      </c>
      <c r="S56" s="22"/>
    </row>
    <row r="57" spans="1:19" ht="30" x14ac:dyDescent="0.25">
      <c r="A57" s="14" t="s">
        <v>31</v>
      </c>
      <c r="B57" s="16"/>
      <c r="C57" s="14" t="s">
        <v>32</v>
      </c>
      <c r="D57" s="29" t="s">
        <v>111</v>
      </c>
      <c r="E57" s="34">
        <v>0.03</v>
      </c>
      <c r="F57" s="23">
        <v>328.4</v>
      </c>
      <c r="G57" s="23">
        <f t="shared" ref="G57:G61" si="6">F57*10%</f>
        <v>32.839999999999996</v>
      </c>
      <c r="H57" s="28" t="s">
        <v>125</v>
      </c>
      <c r="I57" s="23">
        <v>328.4</v>
      </c>
      <c r="J57" s="23">
        <f t="shared" ref="J57:J61" si="7">I57*10%</f>
        <v>32.839999999999996</v>
      </c>
      <c r="K57" s="15" t="s">
        <v>44</v>
      </c>
      <c r="L57" s="15" t="s">
        <v>44</v>
      </c>
      <c r="M57" s="29" t="s">
        <v>159</v>
      </c>
      <c r="N57" s="38" t="s">
        <v>42</v>
      </c>
      <c r="O57" s="15" t="s">
        <v>43</v>
      </c>
      <c r="P57" s="11"/>
      <c r="Q57" s="15">
        <v>2020</v>
      </c>
      <c r="R57" s="15">
        <v>1</v>
      </c>
      <c r="S57" s="22"/>
    </row>
    <row r="58" spans="1:19" ht="60" x14ac:dyDescent="0.25">
      <c r="A58" s="14" t="s">
        <v>31</v>
      </c>
      <c r="B58" s="16"/>
      <c r="C58" s="14" t="s">
        <v>32</v>
      </c>
      <c r="D58" s="29" t="s">
        <v>112</v>
      </c>
      <c r="E58" s="34">
        <v>0.03</v>
      </c>
      <c r="F58" s="23">
        <v>212</v>
      </c>
      <c r="G58" s="23">
        <f t="shared" si="6"/>
        <v>21.200000000000003</v>
      </c>
      <c r="H58" s="28" t="s">
        <v>124</v>
      </c>
      <c r="I58" s="23">
        <v>212</v>
      </c>
      <c r="J58" s="23">
        <f t="shared" si="7"/>
        <v>21.200000000000003</v>
      </c>
      <c r="K58" s="15" t="s">
        <v>44</v>
      </c>
      <c r="L58" s="15" t="s">
        <v>44</v>
      </c>
      <c r="M58" s="29" t="s">
        <v>159</v>
      </c>
      <c r="N58" s="38" t="s">
        <v>42</v>
      </c>
      <c r="O58" s="15" t="s">
        <v>43</v>
      </c>
      <c r="P58" s="11"/>
      <c r="Q58" s="15">
        <v>2020</v>
      </c>
      <c r="R58" s="15">
        <v>1</v>
      </c>
      <c r="S58" s="22"/>
    </row>
    <row r="59" spans="1:19" ht="30" x14ac:dyDescent="0.25">
      <c r="A59" s="14" t="s">
        <v>31</v>
      </c>
      <c r="B59" s="16"/>
      <c r="C59" s="14" t="s">
        <v>32</v>
      </c>
      <c r="D59" s="29" t="s">
        <v>113</v>
      </c>
      <c r="E59" s="34">
        <v>0.03</v>
      </c>
      <c r="F59" s="23">
        <v>430.4</v>
      </c>
      <c r="G59" s="23">
        <f t="shared" si="6"/>
        <v>43.04</v>
      </c>
      <c r="H59" s="28" t="s">
        <v>124</v>
      </c>
      <c r="I59" s="23">
        <v>430.4</v>
      </c>
      <c r="J59" s="23">
        <f t="shared" si="7"/>
        <v>43.04</v>
      </c>
      <c r="K59" s="15" t="s">
        <v>44</v>
      </c>
      <c r="L59" s="15" t="s">
        <v>44</v>
      </c>
      <c r="M59" s="29" t="s">
        <v>159</v>
      </c>
      <c r="N59" s="38" t="s">
        <v>42</v>
      </c>
      <c r="O59" s="15" t="s">
        <v>43</v>
      </c>
      <c r="P59" s="18"/>
      <c r="Q59" s="15">
        <v>2020</v>
      </c>
      <c r="R59" s="15">
        <v>1</v>
      </c>
      <c r="S59" s="22"/>
    </row>
    <row r="60" spans="1:19" ht="60" x14ac:dyDescent="0.25">
      <c r="A60" s="14" t="s">
        <v>31</v>
      </c>
      <c r="B60" s="16"/>
      <c r="C60" s="14" t="s">
        <v>32</v>
      </c>
      <c r="D60" s="29" t="s">
        <v>114</v>
      </c>
      <c r="E60" s="34">
        <v>0.03</v>
      </c>
      <c r="F60" s="23">
        <v>322.39999999999998</v>
      </c>
      <c r="G60" s="23">
        <f t="shared" si="6"/>
        <v>32.24</v>
      </c>
      <c r="H60" s="28" t="s">
        <v>131</v>
      </c>
      <c r="I60" s="23">
        <v>322.39999999999998</v>
      </c>
      <c r="J60" s="23">
        <f t="shared" si="7"/>
        <v>32.24</v>
      </c>
      <c r="K60" s="15" t="s">
        <v>44</v>
      </c>
      <c r="L60" s="15" t="s">
        <v>44</v>
      </c>
      <c r="M60" s="29" t="s">
        <v>159</v>
      </c>
      <c r="N60" s="38" t="s">
        <v>42</v>
      </c>
      <c r="O60" s="15" t="s">
        <v>43</v>
      </c>
      <c r="P60" s="18"/>
      <c r="Q60" s="15">
        <v>2020</v>
      </c>
      <c r="R60" s="15">
        <v>1</v>
      </c>
      <c r="S60" s="22"/>
    </row>
    <row r="61" spans="1:19" ht="30" x14ac:dyDescent="0.25">
      <c r="A61" s="14" t="s">
        <v>31</v>
      </c>
      <c r="B61" s="16"/>
      <c r="C61" s="14" t="s">
        <v>32</v>
      </c>
      <c r="D61" s="29" t="s">
        <v>115</v>
      </c>
      <c r="E61" s="34">
        <v>0.03</v>
      </c>
      <c r="F61" s="23">
        <v>351.2</v>
      </c>
      <c r="G61" s="23">
        <f t="shared" si="6"/>
        <v>35.119999999999997</v>
      </c>
      <c r="H61" s="28" t="s">
        <v>131</v>
      </c>
      <c r="I61" s="23">
        <v>351.2</v>
      </c>
      <c r="J61" s="23">
        <f t="shared" si="7"/>
        <v>35.119999999999997</v>
      </c>
      <c r="K61" s="15" t="s">
        <v>44</v>
      </c>
      <c r="L61" s="15" t="s">
        <v>44</v>
      </c>
      <c r="M61" s="29" t="s">
        <v>159</v>
      </c>
      <c r="N61" s="38" t="s">
        <v>42</v>
      </c>
      <c r="O61" s="15" t="s">
        <v>43</v>
      </c>
      <c r="P61" s="18"/>
      <c r="Q61" s="15">
        <v>2020</v>
      </c>
      <c r="R61" s="15">
        <v>1</v>
      </c>
      <c r="S61" s="22"/>
    </row>
    <row r="62" spans="1:19" ht="15.75" x14ac:dyDescent="0.25">
      <c r="A62" s="14" t="s">
        <v>31</v>
      </c>
      <c r="B62" s="16"/>
      <c r="C62" s="14" t="s">
        <v>32</v>
      </c>
      <c r="D62" s="29" t="s">
        <v>50</v>
      </c>
      <c r="E62" s="34">
        <v>0.03</v>
      </c>
      <c r="F62" s="24">
        <f>369+319.36</f>
        <v>688.36</v>
      </c>
      <c r="G62" s="24">
        <f>319.36*21%</f>
        <v>67.065600000000003</v>
      </c>
      <c r="H62" s="27">
        <v>43857</v>
      </c>
      <c r="I62" s="24">
        <f>369+319.36</f>
        <v>688.36</v>
      </c>
      <c r="J62" s="24">
        <f>319.36*21%</f>
        <v>67.065600000000003</v>
      </c>
      <c r="K62" s="15" t="s">
        <v>44</v>
      </c>
      <c r="L62" s="15" t="s">
        <v>44</v>
      </c>
      <c r="M62" s="29" t="s">
        <v>160</v>
      </c>
      <c r="N62" s="28" t="s">
        <v>57</v>
      </c>
      <c r="O62" s="15" t="s">
        <v>43</v>
      </c>
      <c r="P62" s="18"/>
      <c r="Q62" s="15">
        <v>2020</v>
      </c>
      <c r="R62" s="15">
        <v>1</v>
      </c>
      <c r="S62" s="22"/>
    </row>
    <row r="63" spans="1:19" ht="15.75" x14ac:dyDescent="0.25">
      <c r="A63" s="14" t="s">
        <v>31</v>
      </c>
      <c r="B63" s="16"/>
      <c r="C63" s="14" t="s">
        <v>32</v>
      </c>
      <c r="D63" s="29" t="s">
        <v>45</v>
      </c>
      <c r="E63" s="34">
        <v>0.03</v>
      </c>
      <c r="F63" s="24">
        <v>115.51</v>
      </c>
      <c r="G63" s="24">
        <f t="shared" ref="G63:G89" si="8">F63*21%</f>
        <v>24.257100000000001</v>
      </c>
      <c r="H63" s="27">
        <v>43879</v>
      </c>
      <c r="I63" s="24">
        <v>115.51</v>
      </c>
      <c r="J63" s="24">
        <f t="shared" ref="J63:J89" si="9">I63*21%</f>
        <v>24.257100000000001</v>
      </c>
      <c r="K63" s="15" t="s">
        <v>44</v>
      </c>
      <c r="L63" s="15" t="s">
        <v>44</v>
      </c>
      <c r="M63" s="29" t="s">
        <v>46</v>
      </c>
      <c r="N63" s="28" t="s">
        <v>172</v>
      </c>
      <c r="O63" s="15" t="s">
        <v>43</v>
      </c>
      <c r="P63" s="18"/>
      <c r="Q63" s="15">
        <v>2020</v>
      </c>
      <c r="R63" s="15">
        <v>1</v>
      </c>
      <c r="S63" s="22"/>
    </row>
    <row r="64" spans="1:19" ht="30" x14ac:dyDescent="0.25">
      <c r="A64" s="14" t="s">
        <v>31</v>
      </c>
      <c r="B64" s="16"/>
      <c r="C64" s="14" t="s">
        <v>32</v>
      </c>
      <c r="D64" s="33" t="s">
        <v>116</v>
      </c>
      <c r="E64" s="34">
        <v>0.03</v>
      </c>
      <c r="F64" s="23">
        <v>135.94999999999999</v>
      </c>
      <c r="G64" s="23">
        <f t="shared" si="8"/>
        <v>28.549499999999998</v>
      </c>
      <c r="H64" s="27">
        <v>43879</v>
      </c>
      <c r="I64" s="23">
        <v>135.94999999999999</v>
      </c>
      <c r="J64" s="23">
        <f t="shared" si="9"/>
        <v>28.549499999999998</v>
      </c>
      <c r="K64" s="15" t="s">
        <v>44</v>
      </c>
      <c r="L64" s="15" t="s">
        <v>44</v>
      </c>
      <c r="M64" s="29" t="s">
        <v>46</v>
      </c>
      <c r="N64" s="28" t="s">
        <v>172</v>
      </c>
      <c r="O64" s="15" t="s">
        <v>43</v>
      </c>
      <c r="P64" s="18"/>
      <c r="Q64" s="15">
        <v>2020</v>
      </c>
      <c r="R64" s="15">
        <v>1</v>
      </c>
      <c r="S64" s="22"/>
    </row>
    <row r="65" spans="1:19" ht="30" x14ac:dyDescent="0.25">
      <c r="A65" s="14" t="s">
        <v>31</v>
      </c>
      <c r="B65" s="21">
        <v>1</v>
      </c>
      <c r="C65" s="14" t="s">
        <v>32</v>
      </c>
      <c r="D65" s="33" t="s">
        <v>181</v>
      </c>
      <c r="E65" s="34"/>
      <c r="F65" s="24">
        <v>1171.5</v>
      </c>
      <c r="G65" s="23">
        <f t="shared" si="8"/>
        <v>246.01499999999999</v>
      </c>
      <c r="H65" s="27">
        <v>43831</v>
      </c>
      <c r="I65" s="24">
        <v>1171.5</v>
      </c>
      <c r="J65" s="23">
        <f t="shared" si="9"/>
        <v>246.01499999999999</v>
      </c>
      <c r="K65" s="15" t="s">
        <v>44</v>
      </c>
      <c r="L65" s="15" t="s">
        <v>44</v>
      </c>
      <c r="M65" s="29" t="s">
        <v>161</v>
      </c>
      <c r="N65" s="28" t="s">
        <v>173</v>
      </c>
      <c r="O65" s="15" t="s">
        <v>43</v>
      </c>
      <c r="P65" s="18"/>
      <c r="Q65" s="15">
        <v>2020</v>
      </c>
      <c r="R65" s="15">
        <v>1</v>
      </c>
      <c r="S65" s="22"/>
    </row>
    <row r="66" spans="1:19" ht="15.75" x14ac:dyDescent="0.25">
      <c r="A66" s="14" t="s">
        <v>31</v>
      </c>
      <c r="B66" s="21"/>
      <c r="C66" s="14" t="s">
        <v>32</v>
      </c>
      <c r="D66" s="33" t="s">
        <v>45</v>
      </c>
      <c r="E66" s="34">
        <v>0.03</v>
      </c>
      <c r="F66" s="24">
        <v>82.5</v>
      </c>
      <c r="G66" s="23">
        <f t="shared" si="8"/>
        <v>17.324999999999999</v>
      </c>
      <c r="H66" s="20">
        <v>43864</v>
      </c>
      <c r="I66" s="24">
        <v>82.5</v>
      </c>
      <c r="J66" s="23">
        <f t="shared" si="9"/>
        <v>17.324999999999999</v>
      </c>
      <c r="K66" s="15" t="s">
        <v>44</v>
      </c>
      <c r="L66" s="15" t="s">
        <v>44</v>
      </c>
      <c r="M66" s="29" t="s">
        <v>162</v>
      </c>
      <c r="N66" s="30" t="s">
        <v>174</v>
      </c>
      <c r="O66" s="15" t="s">
        <v>43</v>
      </c>
      <c r="P66" s="18"/>
      <c r="Q66" s="15">
        <v>2020</v>
      </c>
      <c r="R66" s="15">
        <v>1</v>
      </c>
      <c r="S66" s="22"/>
    </row>
    <row r="67" spans="1:19" ht="60" x14ac:dyDescent="0.25">
      <c r="A67" s="14" t="s">
        <v>31</v>
      </c>
      <c r="B67" s="16"/>
      <c r="C67" s="14" t="s">
        <v>32</v>
      </c>
      <c r="D67" s="33" t="s">
        <v>117</v>
      </c>
      <c r="E67" s="34">
        <v>0.03</v>
      </c>
      <c r="F67" s="24">
        <v>1967.91</v>
      </c>
      <c r="G67" s="23">
        <f t="shared" si="8"/>
        <v>413.2611</v>
      </c>
      <c r="H67" s="37">
        <v>43868</v>
      </c>
      <c r="I67" s="24">
        <v>1967.91</v>
      </c>
      <c r="J67" s="23">
        <f t="shared" si="9"/>
        <v>413.2611</v>
      </c>
      <c r="K67" s="15" t="s">
        <v>44</v>
      </c>
      <c r="L67" s="15" t="s">
        <v>44</v>
      </c>
      <c r="M67" s="29" t="s">
        <v>163</v>
      </c>
      <c r="N67" s="39" t="s">
        <v>53</v>
      </c>
      <c r="O67" s="15" t="s">
        <v>43</v>
      </c>
      <c r="P67" s="18"/>
      <c r="Q67" s="15">
        <v>2020</v>
      </c>
      <c r="R67" s="15">
        <v>1</v>
      </c>
      <c r="S67" s="22"/>
    </row>
    <row r="68" spans="1:19" ht="30" x14ac:dyDescent="0.25">
      <c r="A68" s="14" t="s">
        <v>31</v>
      </c>
      <c r="B68" s="16"/>
      <c r="C68" s="14" t="s">
        <v>32</v>
      </c>
      <c r="D68" s="29" t="s">
        <v>118</v>
      </c>
      <c r="E68" s="34">
        <v>0.03</v>
      </c>
      <c r="F68" s="24">
        <v>1152</v>
      </c>
      <c r="G68" s="23">
        <f t="shared" si="8"/>
        <v>241.92</v>
      </c>
      <c r="H68" s="37">
        <v>43886</v>
      </c>
      <c r="I68" s="24">
        <v>1152</v>
      </c>
      <c r="J68" s="23">
        <f t="shared" si="9"/>
        <v>241.92</v>
      </c>
      <c r="K68" s="15" t="s">
        <v>44</v>
      </c>
      <c r="L68" s="15" t="s">
        <v>44</v>
      </c>
      <c r="M68" s="29" t="s">
        <v>164</v>
      </c>
      <c r="N68" s="39" t="s">
        <v>175</v>
      </c>
      <c r="O68" s="15" t="s">
        <v>43</v>
      </c>
      <c r="P68" s="18"/>
      <c r="Q68" s="15">
        <v>2020</v>
      </c>
      <c r="R68" s="15">
        <v>1</v>
      </c>
      <c r="S68" s="22"/>
    </row>
    <row r="69" spans="1:19" ht="30" x14ac:dyDescent="0.25">
      <c r="A69" s="14" t="s">
        <v>31</v>
      </c>
      <c r="B69" s="16"/>
      <c r="C69" s="14" t="s">
        <v>32</v>
      </c>
      <c r="D69" s="29" t="s">
        <v>119</v>
      </c>
      <c r="E69" s="34">
        <v>0.03</v>
      </c>
      <c r="F69" s="24">
        <v>550</v>
      </c>
      <c r="G69" s="23">
        <f t="shared" si="8"/>
        <v>115.5</v>
      </c>
      <c r="H69" s="37">
        <v>43878</v>
      </c>
      <c r="I69" s="24">
        <v>550</v>
      </c>
      <c r="J69" s="23">
        <f t="shared" si="9"/>
        <v>115.5</v>
      </c>
      <c r="K69" s="15" t="s">
        <v>44</v>
      </c>
      <c r="L69" s="15" t="s">
        <v>44</v>
      </c>
      <c r="M69" s="44" t="s">
        <v>165</v>
      </c>
      <c r="N69" s="39" t="s">
        <v>176</v>
      </c>
      <c r="O69" s="15" t="s">
        <v>43</v>
      </c>
      <c r="P69" s="18"/>
      <c r="Q69" s="15">
        <v>2020</v>
      </c>
      <c r="R69" s="15">
        <v>1</v>
      </c>
      <c r="S69" s="22"/>
    </row>
    <row r="70" spans="1:19" ht="30" x14ac:dyDescent="0.25">
      <c r="A70" s="14" t="s">
        <v>31</v>
      </c>
      <c r="B70" s="16"/>
      <c r="C70" s="14" t="s">
        <v>32</v>
      </c>
      <c r="D70" s="32" t="s">
        <v>177</v>
      </c>
      <c r="E70" s="21" t="s">
        <v>178</v>
      </c>
      <c r="F70" s="35">
        <v>2392.8000000000002</v>
      </c>
      <c r="G70" s="36">
        <f t="shared" si="8"/>
        <v>502.488</v>
      </c>
      <c r="H70" s="42">
        <v>43862</v>
      </c>
      <c r="I70" s="25">
        <v>2392.8000000000002</v>
      </c>
      <c r="J70" s="23">
        <f t="shared" si="9"/>
        <v>502.488</v>
      </c>
      <c r="K70" s="15" t="s">
        <v>44</v>
      </c>
      <c r="L70" s="15"/>
      <c r="M70" s="45" t="s">
        <v>179</v>
      </c>
      <c r="N70" s="40" t="s">
        <v>180</v>
      </c>
      <c r="O70" s="41" t="s">
        <v>43</v>
      </c>
      <c r="P70" s="19"/>
      <c r="Q70" s="15">
        <v>2020</v>
      </c>
      <c r="R70" s="15">
        <v>1</v>
      </c>
      <c r="S70" s="22"/>
    </row>
    <row r="71" spans="1:19" ht="30" x14ac:dyDescent="0.25">
      <c r="A71" s="14" t="s">
        <v>31</v>
      </c>
      <c r="B71" s="43">
        <v>3</v>
      </c>
      <c r="C71" s="14" t="s">
        <v>32</v>
      </c>
      <c r="D71" s="32" t="s">
        <v>182</v>
      </c>
      <c r="E71" s="21" t="s">
        <v>178</v>
      </c>
      <c r="F71" s="35">
        <v>755.43</v>
      </c>
      <c r="G71" s="36">
        <f t="shared" si="8"/>
        <v>158.6403</v>
      </c>
      <c r="H71" s="42" t="s">
        <v>191</v>
      </c>
      <c r="I71" s="35">
        <v>755.43</v>
      </c>
      <c r="J71" s="36">
        <f t="shared" si="9"/>
        <v>158.6403</v>
      </c>
      <c r="K71" s="15" t="s">
        <v>44</v>
      </c>
      <c r="L71" s="15"/>
      <c r="M71" s="45" t="s">
        <v>160</v>
      </c>
      <c r="N71" s="40" t="s">
        <v>57</v>
      </c>
      <c r="O71" s="41" t="s">
        <v>43</v>
      </c>
      <c r="P71" s="19"/>
      <c r="Q71" s="15">
        <v>2020</v>
      </c>
      <c r="R71" s="15">
        <v>1</v>
      </c>
      <c r="S71" s="22"/>
    </row>
    <row r="72" spans="1:19" ht="30" x14ac:dyDescent="0.25">
      <c r="A72" s="14" t="s">
        <v>31</v>
      </c>
      <c r="B72" s="43">
        <v>1</v>
      </c>
      <c r="C72" s="14" t="s">
        <v>32</v>
      </c>
      <c r="D72" s="32" t="s">
        <v>183</v>
      </c>
      <c r="E72" s="21" t="s">
        <v>178</v>
      </c>
      <c r="F72" s="35">
        <v>175</v>
      </c>
      <c r="G72" s="36">
        <f t="shared" si="8"/>
        <v>36.75</v>
      </c>
      <c r="H72" s="42" t="s">
        <v>191</v>
      </c>
      <c r="I72" s="35">
        <v>175</v>
      </c>
      <c r="J72" s="36">
        <f t="shared" si="9"/>
        <v>36.75</v>
      </c>
      <c r="K72" s="15" t="s">
        <v>44</v>
      </c>
      <c r="L72" s="15"/>
      <c r="M72" s="45" t="s">
        <v>187</v>
      </c>
      <c r="N72" s="40" t="s">
        <v>193</v>
      </c>
      <c r="O72" s="41" t="s">
        <v>43</v>
      </c>
      <c r="P72" s="19"/>
      <c r="Q72" s="15">
        <v>2020</v>
      </c>
      <c r="R72" s="15">
        <v>1</v>
      </c>
      <c r="S72" s="22"/>
    </row>
    <row r="73" spans="1:19" ht="15.75" x14ac:dyDescent="0.25">
      <c r="A73" s="14" t="s">
        <v>31</v>
      </c>
      <c r="B73" s="43">
        <v>1</v>
      </c>
      <c r="C73" s="14" t="s">
        <v>32</v>
      </c>
      <c r="D73" s="32" t="s">
        <v>184</v>
      </c>
      <c r="E73" s="21" t="s">
        <v>178</v>
      </c>
      <c r="F73" s="35">
        <v>1347.73</v>
      </c>
      <c r="G73" s="36">
        <f t="shared" si="8"/>
        <v>283.02330000000001</v>
      </c>
      <c r="H73" s="42" t="s">
        <v>191</v>
      </c>
      <c r="I73" s="35">
        <v>1347.73</v>
      </c>
      <c r="J73" s="36">
        <f t="shared" si="9"/>
        <v>283.02330000000001</v>
      </c>
      <c r="K73" s="15" t="s">
        <v>44</v>
      </c>
      <c r="L73" s="15"/>
      <c r="M73" s="45" t="s">
        <v>188</v>
      </c>
      <c r="N73" s="40" t="s">
        <v>194</v>
      </c>
      <c r="O73" s="41" t="s">
        <v>43</v>
      </c>
      <c r="P73" s="19"/>
      <c r="Q73" s="15">
        <v>2020</v>
      </c>
      <c r="R73" s="15">
        <v>1</v>
      </c>
      <c r="S73" s="22"/>
    </row>
    <row r="74" spans="1:19" ht="30" x14ac:dyDescent="0.25">
      <c r="A74" s="14" t="s">
        <v>31</v>
      </c>
      <c r="B74" s="43">
        <v>2</v>
      </c>
      <c r="C74" s="14" t="s">
        <v>32</v>
      </c>
      <c r="D74" s="32" t="s">
        <v>183</v>
      </c>
      <c r="E74" s="21" t="s">
        <v>178</v>
      </c>
      <c r="F74" s="35">
        <v>175</v>
      </c>
      <c r="G74" s="36">
        <f t="shared" si="8"/>
        <v>36.75</v>
      </c>
      <c r="H74" s="42" t="s">
        <v>191</v>
      </c>
      <c r="I74" s="35">
        <v>175</v>
      </c>
      <c r="J74" s="36">
        <f t="shared" si="9"/>
        <v>36.75</v>
      </c>
      <c r="K74" s="15" t="s">
        <v>44</v>
      </c>
      <c r="L74" s="15"/>
      <c r="M74" s="45" t="s">
        <v>187</v>
      </c>
      <c r="N74" s="40" t="s">
        <v>193</v>
      </c>
      <c r="O74" s="41" t="s">
        <v>43</v>
      </c>
      <c r="P74" s="19"/>
      <c r="Q74" s="15">
        <v>2020</v>
      </c>
      <c r="R74" s="15">
        <v>1</v>
      </c>
      <c r="S74" s="22"/>
    </row>
    <row r="75" spans="1:19" ht="15.75" x14ac:dyDescent="0.25">
      <c r="A75" s="14" t="s">
        <v>31</v>
      </c>
      <c r="B75" s="43">
        <v>1</v>
      </c>
      <c r="C75" s="14" t="s">
        <v>32</v>
      </c>
      <c r="D75" s="32" t="s">
        <v>184</v>
      </c>
      <c r="E75" s="21" t="s">
        <v>178</v>
      </c>
      <c r="F75" s="35">
        <v>1413.74</v>
      </c>
      <c r="G75" s="36">
        <f t="shared" si="8"/>
        <v>296.8854</v>
      </c>
      <c r="H75" s="42" t="s">
        <v>191</v>
      </c>
      <c r="I75" s="35">
        <v>1413.74</v>
      </c>
      <c r="J75" s="36">
        <f t="shared" si="9"/>
        <v>296.8854</v>
      </c>
      <c r="K75" s="15" t="s">
        <v>44</v>
      </c>
      <c r="L75" s="15"/>
      <c r="M75" s="45" t="s">
        <v>188</v>
      </c>
      <c r="N75" s="40" t="s">
        <v>194</v>
      </c>
      <c r="O75" s="41" t="s">
        <v>43</v>
      </c>
      <c r="P75" s="19"/>
      <c r="Q75" s="15">
        <v>2020</v>
      </c>
      <c r="R75" s="15">
        <v>1</v>
      </c>
      <c r="S75" s="22"/>
    </row>
    <row r="76" spans="1:19" ht="30" x14ac:dyDescent="0.25">
      <c r="A76" s="14" t="s">
        <v>31</v>
      </c>
      <c r="B76" s="43">
        <v>2</v>
      </c>
      <c r="C76" s="14" t="s">
        <v>32</v>
      </c>
      <c r="D76" s="32" t="s">
        <v>185</v>
      </c>
      <c r="E76" s="21" t="s">
        <v>178</v>
      </c>
      <c r="F76" s="35">
        <v>551.98</v>
      </c>
      <c r="G76" s="36">
        <f t="shared" si="8"/>
        <v>115.9158</v>
      </c>
      <c r="H76" s="42" t="s">
        <v>191</v>
      </c>
      <c r="I76" s="35">
        <v>551.98</v>
      </c>
      <c r="J76" s="36">
        <f t="shared" si="9"/>
        <v>115.9158</v>
      </c>
      <c r="K76" s="15" t="s">
        <v>44</v>
      </c>
      <c r="L76" s="15"/>
      <c r="M76" s="45" t="s">
        <v>189</v>
      </c>
      <c r="N76" s="40" t="s">
        <v>195</v>
      </c>
      <c r="O76" s="41" t="s">
        <v>43</v>
      </c>
      <c r="P76" s="19"/>
      <c r="Q76" s="15">
        <v>2020</v>
      </c>
      <c r="R76" s="15">
        <v>1</v>
      </c>
      <c r="S76" s="22"/>
    </row>
    <row r="77" spans="1:19" ht="30" x14ac:dyDescent="0.25">
      <c r="A77" s="14" t="s">
        <v>31</v>
      </c>
      <c r="B77" s="43">
        <v>3</v>
      </c>
      <c r="C77" s="14" t="s">
        <v>32</v>
      </c>
      <c r="D77" s="32" t="s">
        <v>183</v>
      </c>
      <c r="E77" s="21" t="s">
        <v>178</v>
      </c>
      <c r="F77" s="35">
        <v>175</v>
      </c>
      <c r="G77" s="36">
        <f t="shared" si="8"/>
        <v>36.75</v>
      </c>
      <c r="H77" s="42" t="s">
        <v>191</v>
      </c>
      <c r="I77" s="35">
        <v>175</v>
      </c>
      <c r="J77" s="36">
        <f t="shared" si="9"/>
        <v>36.75</v>
      </c>
      <c r="K77" s="15" t="s">
        <v>44</v>
      </c>
      <c r="L77" s="15"/>
      <c r="M77" s="45" t="s">
        <v>187</v>
      </c>
      <c r="N77" s="40" t="s">
        <v>193</v>
      </c>
      <c r="O77" s="41" t="s">
        <v>43</v>
      </c>
      <c r="P77" s="19"/>
      <c r="Q77" s="15">
        <v>2020</v>
      </c>
      <c r="R77" s="15">
        <v>1</v>
      </c>
      <c r="S77" s="22"/>
    </row>
    <row r="78" spans="1:19" ht="28.5" customHeight="1" x14ac:dyDescent="0.25">
      <c r="A78" s="14" t="s">
        <v>31</v>
      </c>
      <c r="B78" s="43">
        <v>1</v>
      </c>
      <c r="C78" s="14" t="s">
        <v>32</v>
      </c>
      <c r="D78" s="32" t="s">
        <v>186</v>
      </c>
      <c r="E78" s="21" t="s">
        <v>192</v>
      </c>
      <c r="F78" s="35">
        <v>2660</v>
      </c>
      <c r="G78" s="36">
        <f t="shared" si="8"/>
        <v>558.6</v>
      </c>
      <c r="H78" s="42" t="s">
        <v>191</v>
      </c>
      <c r="I78" s="35">
        <v>2660</v>
      </c>
      <c r="J78" s="36">
        <f t="shared" si="9"/>
        <v>558.6</v>
      </c>
      <c r="K78" s="15" t="s">
        <v>44</v>
      </c>
      <c r="L78" s="15"/>
      <c r="M78" s="45" t="s">
        <v>190</v>
      </c>
      <c r="N78" s="40" t="s">
        <v>196</v>
      </c>
      <c r="O78" s="41" t="s">
        <v>43</v>
      </c>
      <c r="P78" s="19"/>
      <c r="Q78" s="15">
        <v>2020</v>
      </c>
      <c r="R78" s="15">
        <v>1</v>
      </c>
      <c r="S78" s="22"/>
    </row>
    <row r="79" spans="1:19" ht="45" x14ac:dyDescent="0.25">
      <c r="A79" s="14" t="s">
        <v>31</v>
      </c>
      <c r="B79" s="43">
        <v>1</v>
      </c>
      <c r="C79" s="14" t="s">
        <v>32</v>
      </c>
      <c r="D79" s="32" t="s">
        <v>197</v>
      </c>
      <c r="E79" s="21" t="s">
        <v>178</v>
      </c>
      <c r="F79" s="35">
        <v>6487.68</v>
      </c>
      <c r="G79" s="36">
        <f t="shared" si="8"/>
        <v>1362.4128000000001</v>
      </c>
      <c r="H79" s="42" t="s">
        <v>200</v>
      </c>
      <c r="I79" s="35">
        <v>6487.68</v>
      </c>
      <c r="J79" s="36">
        <f t="shared" si="9"/>
        <v>1362.4128000000001</v>
      </c>
      <c r="K79" s="15" t="s">
        <v>44</v>
      </c>
      <c r="L79" s="15"/>
      <c r="M79" s="46" t="s">
        <v>203</v>
      </c>
      <c r="N79" s="40" t="s">
        <v>202</v>
      </c>
      <c r="O79" s="41" t="s">
        <v>43</v>
      </c>
      <c r="P79" s="19"/>
      <c r="Q79" s="15">
        <v>2020</v>
      </c>
      <c r="R79" s="15">
        <v>1</v>
      </c>
      <c r="S79" s="22"/>
    </row>
    <row r="80" spans="1:19" ht="45" x14ac:dyDescent="0.25">
      <c r="A80" s="14" t="s">
        <v>31</v>
      </c>
      <c r="B80" s="43">
        <v>2</v>
      </c>
      <c r="C80" s="14" t="s">
        <v>32</v>
      </c>
      <c r="D80" s="32" t="s">
        <v>198</v>
      </c>
      <c r="E80" s="21" t="s">
        <v>178</v>
      </c>
      <c r="F80" s="35">
        <v>7410</v>
      </c>
      <c r="G80" s="36">
        <f t="shared" si="8"/>
        <v>1556.1</v>
      </c>
      <c r="H80" s="42" t="s">
        <v>200</v>
      </c>
      <c r="I80" s="35">
        <v>7410</v>
      </c>
      <c r="J80" s="36">
        <f t="shared" si="9"/>
        <v>1556.1</v>
      </c>
      <c r="K80" s="15" t="s">
        <v>44</v>
      </c>
      <c r="L80" s="15"/>
      <c r="M80" s="46" t="s">
        <v>203</v>
      </c>
      <c r="N80" s="40" t="s">
        <v>202</v>
      </c>
      <c r="O80" s="41" t="s">
        <v>43</v>
      </c>
      <c r="P80" s="19"/>
      <c r="Q80" s="15">
        <v>2020</v>
      </c>
      <c r="R80" s="15">
        <v>1</v>
      </c>
      <c r="S80" s="22"/>
    </row>
    <row r="81" spans="1:19" ht="30" x14ac:dyDescent="0.25">
      <c r="A81" s="14" t="s">
        <v>31</v>
      </c>
      <c r="B81" s="43">
        <v>4</v>
      </c>
      <c r="C81" s="14" t="s">
        <v>32</v>
      </c>
      <c r="D81" s="32" t="s">
        <v>199</v>
      </c>
      <c r="E81" s="21" t="s">
        <v>178</v>
      </c>
      <c r="F81" s="35">
        <v>648.04999999999995</v>
      </c>
      <c r="G81" s="36">
        <f t="shared" si="8"/>
        <v>136.09049999999999</v>
      </c>
      <c r="H81" s="42" t="s">
        <v>201</v>
      </c>
      <c r="I81" s="35">
        <v>648.04999999999995</v>
      </c>
      <c r="J81" s="36">
        <f t="shared" si="9"/>
        <v>136.09049999999999</v>
      </c>
      <c r="K81" s="15" t="s">
        <v>44</v>
      </c>
      <c r="L81" s="15"/>
      <c r="M81" s="46" t="s">
        <v>160</v>
      </c>
      <c r="N81" s="40" t="s">
        <v>57</v>
      </c>
      <c r="O81" s="41" t="s">
        <v>43</v>
      </c>
      <c r="P81" s="19"/>
      <c r="Q81" s="15">
        <v>2020</v>
      </c>
      <c r="R81" s="15">
        <v>1</v>
      </c>
      <c r="S81" s="22"/>
    </row>
    <row r="82" spans="1:19" ht="15.75" x14ac:dyDescent="0.25">
      <c r="A82" s="14" t="s">
        <v>31</v>
      </c>
      <c r="B82" s="43">
        <v>9</v>
      </c>
      <c r="C82" s="14" t="s">
        <v>32</v>
      </c>
      <c r="D82" s="29" t="s">
        <v>205</v>
      </c>
      <c r="E82" s="21" t="s">
        <v>178</v>
      </c>
      <c r="F82" s="25">
        <v>9367.52</v>
      </c>
      <c r="G82" s="23">
        <f t="shared" si="8"/>
        <v>1967.1792</v>
      </c>
      <c r="H82" s="27">
        <v>43800</v>
      </c>
      <c r="I82" s="25">
        <v>9367.52</v>
      </c>
      <c r="J82" s="23">
        <f t="shared" si="9"/>
        <v>1967.1792</v>
      </c>
      <c r="K82" s="15" t="s">
        <v>44</v>
      </c>
      <c r="L82" s="15"/>
      <c r="M82" s="46" t="s">
        <v>204</v>
      </c>
      <c r="N82" s="40" t="s">
        <v>206</v>
      </c>
      <c r="O82" s="41" t="s">
        <v>43</v>
      </c>
      <c r="P82" s="19"/>
      <c r="Q82" s="15">
        <v>2020</v>
      </c>
      <c r="R82" s="15">
        <v>1</v>
      </c>
      <c r="S82" s="22"/>
    </row>
    <row r="83" spans="1:19" ht="15.75" x14ac:dyDescent="0.25">
      <c r="A83" s="14" t="s">
        <v>31</v>
      </c>
      <c r="B83" s="19">
        <v>2</v>
      </c>
      <c r="C83" s="14" t="s">
        <v>32</v>
      </c>
      <c r="D83" s="29" t="s">
        <v>207</v>
      </c>
      <c r="E83" s="21" t="s">
        <v>178</v>
      </c>
      <c r="F83" s="25">
        <v>1474.56</v>
      </c>
      <c r="G83" s="23">
        <f t="shared" si="8"/>
        <v>309.6576</v>
      </c>
      <c r="H83" s="27" t="s">
        <v>147</v>
      </c>
      <c r="I83" s="25">
        <v>1474.56</v>
      </c>
      <c r="J83" s="23">
        <f t="shared" si="9"/>
        <v>309.6576</v>
      </c>
      <c r="K83" s="15" t="s">
        <v>44</v>
      </c>
      <c r="L83" s="15"/>
      <c r="M83" s="46" t="s">
        <v>189</v>
      </c>
      <c r="N83" s="40" t="s">
        <v>195</v>
      </c>
      <c r="O83" s="41" t="s">
        <v>43</v>
      </c>
      <c r="P83" s="19"/>
      <c r="Q83" s="15">
        <v>2020</v>
      </c>
      <c r="R83" s="15">
        <v>1</v>
      </c>
      <c r="S83" s="22"/>
    </row>
    <row r="84" spans="1:19" ht="15.75" x14ac:dyDescent="0.25">
      <c r="A84" s="14" t="s">
        <v>31</v>
      </c>
      <c r="B84" s="19">
        <v>3</v>
      </c>
      <c r="C84" s="14" t="s">
        <v>32</v>
      </c>
      <c r="D84" s="29" t="s">
        <v>207</v>
      </c>
      <c r="E84" s="21" t="s">
        <v>178</v>
      </c>
      <c r="F84" s="25">
        <v>4423.68</v>
      </c>
      <c r="G84" s="23">
        <f t="shared" si="8"/>
        <v>928.97280000000001</v>
      </c>
      <c r="H84" s="27" t="s">
        <v>147</v>
      </c>
      <c r="I84" s="25">
        <v>4423.68</v>
      </c>
      <c r="J84" s="23">
        <f t="shared" si="9"/>
        <v>928.97280000000001</v>
      </c>
      <c r="K84" s="15" t="s">
        <v>44</v>
      </c>
      <c r="L84" s="15"/>
      <c r="M84" s="46" t="s">
        <v>189</v>
      </c>
      <c r="N84" s="40" t="s">
        <v>195</v>
      </c>
      <c r="O84" s="41" t="s">
        <v>43</v>
      </c>
      <c r="P84" s="19"/>
      <c r="Q84" s="15">
        <v>2020</v>
      </c>
      <c r="R84" s="15">
        <v>1</v>
      </c>
      <c r="S84" s="22"/>
    </row>
    <row r="85" spans="1:19" ht="15.75" x14ac:dyDescent="0.25">
      <c r="A85" s="14" t="s">
        <v>31</v>
      </c>
      <c r="B85" s="19">
        <v>5</v>
      </c>
      <c r="C85" s="14" t="s">
        <v>32</v>
      </c>
      <c r="D85" s="29" t="s">
        <v>207</v>
      </c>
      <c r="E85" s="21" t="s">
        <v>178</v>
      </c>
      <c r="F85" s="25">
        <v>2211.84</v>
      </c>
      <c r="G85" s="23">
        <f t="shared" si="8"/>
        <v>464.4864</v>
      </c>
      <c r="H85" s="27" t="s">
        <v>147</v>
      </c>
      <c r="I85" s="25">
        <v>2211.84</v>
      </c>
      <c r="J85" s="23">
        <f t="shared" si="9"/>
        <v>464.4864</v>
      </c>
      <c r="K85" s="15" t="s">
        <v>44</v>
      </c>
      <c r="L85" s="15"/>
      <c r="M85" s="46" t="s">
        <v>189</v>
      </c>
      <c r="N85" s="40" t="s">
        <v>195</v>
      </c>
      <c r="O85" s="41" t="s">
        <v>43</v>
      </c>
      <c r="P85" s="19"/>
      <c r="Q85" s="15">
        <v>2020</v>
      </c>
      <c r="R85" s="15">
        <v>1</v>
      </c>
      <c r="S85" s="22"/>
    </row>
    <row r="86" spans="1:19" ht="30" x14ac:dyDescent="0.25">
      <c r="A86" s="14" t="s">
        <v>31</v>
      </c>
      <c r="B86" s="19">
        <v>5</v>
      </c>
      <c r="C86" s="14" t="s">
        <v>32</v>
      </c>
      <c r="D86" s="29" t="s">
        <v>208</v>
      </c>
      <c r="E86" s="21"/>
      <c r="F86" s="25">
        <v>6912</v>
      </c>
      <c r="G86" s="23">
        <f t="shared" si="8"/>
        <v>1451.52</v>
      </c>
      <c r="H86" s="27" t="s">
        <v>211</v>
      </c>
      <c r="I86" s="25">
        <v>6912</v>
      </c>
      <c r="J86" s="23">
        <f t="shared" si="9"/>
        <v>1451.52</v>
      </c>
      <c r="K86" s="15" t="s">
        <v>44</v>
      </c>
      <c r="L86" s="15"/>
      <c r="M86" s="46" t="s">
        <v>214</v>
      </c>
      <c r="N86" s="40" t="s">
        <v>216</v>
      </c>
      <c r="O86" s="41" t="s">
        <v>43</v>
      </c>
      <c r="P86" s="19"/>
      <c r="Q86" s="15">
        <v>2020</v>
      </c>
      <c r="R86" s="15">
        <v>1</v>
      </c>
      <c r="S86" s="22"/>
    </row>
    <row r="87" spans="1:19" ht="15.75" x14ac:dyDescent="0.25">
      <c r="A87" s="14" t="s">
        <v>31</v>
      </c>
      <c r="B87" s="19">
        <v>2</v>
      </c>
      <c r="C87" s="14" t="s">
        <v>32</v>
      </c>
      <c r="D87" s="29" t="s">
        <v>209</v>
      </c>
      <c r="E87" s="21" t="s">
        <v>178</v>
      </c>
      <c r="F87" s="25">
        <v>2274.8000000000002</v>
      </c>
      <c r="G87" s="23">
        <f t="shared" si="8"/>
        <v>477.70800000000003</v>
      </c>
      <c r="H87" s="27" t="s">
        <v>212</v>
      </c>
      <c r="I87" s="25">
        <v>2274.8000000000002</v>
      </c>
      <c r="J87" s="23">
        <f t="shared" si="9"/>
        <v>477.70800000000003</v>
      </c>
      <c r="K87" s="15" t="s">
        <v>44</v>
      </c>
      <c r="L87" s="15"/>
      <c r="M87" s="46" t="s">
        <v>214</v>
      </c>
      <c r="N87" s="40" t="s">
        <v>216</v>
      </c>
      <c r="O87" s="41" t="s">
        <v>43</v>
      </c>
      <c r="P87" s="19"/>
      <c r="Q87" s="15">
        <v>2020</v>
      </c>
      <c r="R87" s="15">
        <v>1</v>
      </c>
      <c r="S87" s="22"/>
    </row>
    <row r="88" spans="1:19" ht="15.75" x14ac:dyDescent="0.25">
      <c r="A88" s="14" t="s">
        <v>31</v>
      </c>
      <c r="B88" s="19">
        <v>6</v>
      </c>
      <c r="C88" s="14" t="s">
        <v>32</v>
      </c>
      <c r="D88" s="29" t="s">
        <v>210</v>
      </c>
      <c r="E88" s="21" t="s">
        <v>178</v>
      </c>
      <c r="F88" s="25">
        <v>400.32</v>
      </c>
      <c r="G88" s="23">
        <f t="shared" si="8"/>
        <v>84.0672</v>
      </c>
      <c r="H88" s="27" t="s">
        <v>213</v>
      </c>
      <c r="I88" s="25">
        <v>400.32</v>
      </c>
      <c r="J88" s="23">
        <f t="shared" si="9"/>
        <v>84.0672</v>
      </c>
      <c r="K88" s="15" t="s">
        <v>44</v>
      </c>
      <c r="L88" s="15"/>
      <c r="M88" s="46" t="s">
        <v>215</v>
      </c>
      <c r="N88" s="40" t="s">
        <v>217</v>
      </c>
      <c r="O88" s="41" t="s">
        <v>43</v>
      </c>
      <c r="P88" s="19"/>
      <c r="Q88" s="15">
        <v>2020</v>
      </c>
      <c r="R88" s="15">
        <v>1</v>
      </c>
      <c r="S88" s="22"/>
    </row>
    <row r="89" spans="1:19" ht="15.75" x14ac:dyDescent="0.25">
      <c r="A89" s="14" t="s">
        <v>31</v>
      </c>
      <c r="B89" s="19">
        <v>7</v>
      </c>
      <c r="C89" s="14" t="s">
        <v>32</v>
      </c>
      <c r="D89" s="29" t="s">
        <v>210</v>
      </c>
      <c r="E89" s="21" t="s">
        <v>178</v>
      </c>
      <c r="F89" s="25">
        <v>407.96</v>
      </c>
      <c r="G89" s="23">
        <f t="shared" si="8"/>
        <v>85.671599999999998</v>
      </c>
      <c r="H89" s="27" t="s">
        <v>213</v>
      </c>
      <c r="I89" s="25">
        <v>407.96</v>
      </c>
      <c r="J89" s="23">
        <f t="shared" si="9"/>
        <v>85.671599999999998</v>
      </c>
      <c r="K89" s="15" t="s">
        <v>44</v>
      </c>
      <c r="L89" s="15"/>
      <c r="M89" s="46" t="s">
        <v>215</v>
      </c>
      <c r="N89" s="40" t="s">
        <v>217</v>
      </c>
      <c r="O89" s="41" t="s">
        <v>43</v>
      </c>
      <c r="P89" s="19"/>
      <c r="Q89" s="15">
        <v>2020</v>
      </c>
      <c r="R89" s="15">
        <v>1</v>
      </c>
      <c r="S89" s="22"/>
    </row>
    <row r="90" spans="1:19" ht="15.75" x14ac:dyDescent="0.25">
      <c r="A90" s="14"/>
      <c r="B90" s="22"/>
      <c r="C90" s="14"/>
      <c r="D90" s="29"/>
      <c r="E90" s="21"/>
      <c r="F90" s="25"/>
      <c r="G90" s="23"/>
      <c r="H90" s="20"/>
      <c r="I90" s="25"/>
      <c r="J90" s="23"/>
      <c r="K90" s="15"/>
      <c r="L90" s="15"/>
      <c r="M90" s="29"/>
      <c r="N90" s="28"/>
      <c r="O90" s="15"/>
      <c r="P90" s="19"/>
      <c r="Q90" s="15"/>
      <c r="R90" s="15"/>
      <c r="S90" s="22"/>
    </row>
    <row r="91" spans="1:19" ht="15.75" x14ac:dyDescent="0.25">
      <c r="A91" s="14"/>
      <c r="B91" s="22"/>
      <c r="C91" s="14"/>
      <c r="D91" s="29"/>
      <c r="E91" s="21"/>
      <c r="F91" s="25"/>
      <c r="G91" s="24"/>
      <c r="H91" s="27"/>
      <c r="I91" s="25"/>
      <c r="J91" s="24"/>
      <c r="K91" s="15"/>
      <c r="L91" s="15"/>
      <c r="M91" s="29"/>
      <c r="N91" s="28"/>
      <c r="O91" s="15"/>
      <c r="P91" s="19"/>
      <c r="Q91" s="15"/>
      <c r="R91" s="15"/>
      <c r="S91" s="22"/>
    </row>
    <row r="92" spans="1:19" ht="15.75" x14ac:dyDescent="0.25">
      <c r="A92" s="14"/>
      <c r="B92" s="22"/>
      <c r="C92" s="14"/>
      <c r="D92" s="29"/>
      <c r="E92" s="21"/>
      <c r="F92" s="25"/>
      <c r="G92" s="23"/>
      <c r="H92" s="20"/>
      <c r="I92" s="25"/>
      <c r="J92" s="23"/>
      <c r="K92" s="15"/>
      <c r="L92" s="15"/>
      <c r="M92" s="29"/>
      <c r="N92" s="30"/>
      <c r="O92" s="15"/>
      <c r="P92" s="19"/>
      <c r="Q92" s="15"/>
      <c r="R92" s="15"/>
      <c r="S92" s="22"/>
    </row>
    <row r="93" spans="1:19" ht="15.75" x14ac:dyDescent="0.25">
      <c r="A93" s="14"/>
      <c r="B93" s="22"/>
      <c r="C93" s="14"/>
      <c r="D93" s="29"/>
      <c r="E93" s="21"/>
      <c r="F93" s="26"/>
      <c r="G93" s="23"/>
      <c r="H93" s="20"/>
      <c r="I93" s="26"/>
      <c r="J93" s="23"/>
      <c r="K93" s="15"/>
      <c r="L93" s="15"/>
      <c r="M93" s="29"/>
      <c r="N93" s="30"/>
      <c r="O93" s="15"/>
      <c r="P93" s="19"/>
      <c r="Q93" s="15"/>
      <c r="R93" s="15"/>
      <c r="S93" s="22"/>
    </row>
    <row r="94" spans="1:19" ht="15.75" x14ac:dyDescent="0.25">
      <c r="A94" s="14"/>
      <c r="B94" s="22"/>
      <c r="C94" s="14"/>
      <c r="D94" s="29"/>
      <c r="E94" s="21"/>
      <c r="F94" s="25"/>
      <c r="G94" s="23"/>
      <c r="H94" s="20"/>
      <c r="I94" s="25"/>
      <c r="J94" s="23"/>
      <c r="K94" s="15"/>
      <c r="L94" s="15"/>
      <c r="M94" s="29"/>
      <c r="N94" s="30"/>
      <c r="O94" s="15"/>
      <c r="P94" s="19"/>
      <c r="Q94" s="15"/>
      <c r="R94" s="15"/>
      <c r="S94" s="22"/>
    </row>
    <row r="95" spans="1:19" ht="15.75" x14ac:dyDescent="0.25">
      <c r="A95" s="14"/>
      <c r="B95" s="22"/>
      <c r="C95" s="14"/>
      <c r="D95" s="29"/>
      <c r="E95" s="21"/>
      <c r="F95" s="25"/>
      <c r="G95" s="23"/>
      <c r="H95" s="20"/>
      <c r="I95" s="25"/>
      <c r="J95" s="23"/>
      <c r="K95" s="15"/>
      <c r="L95" s="15"/>
      <c r="M95" s="29"/>
      <c r="N95" s="30"/>
      <c r="O95" s="15"/>
      <c r="P95" s="19"/>
      <c r="Q95" s="15"/>
      <c r="R95" s="15"/>
      <c r="S95" s="22"/>
    </row>
  </sheetData>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2020 
ÓRGANO DE CONTRATACIÓN: SOGEPIMA&amp;KFF0000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5"/>
  <sheetViews>
    <sheetView view="pageLayout" zoomScale="70" zoomScaleNormal="82" zoomScalePageLayoutView="70" workbookViewId="0">
      <selection activeCell="I1" sqref="I1"/>
    </sheetView>
  </sheetViews>
  <sheetFormatPr baseColWidth="10"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6.42578125" style="1" customWidth="1"/>
    <col min="9" max="9" width="17.7109375" style="1" customWidth="1"/>
    <col min="10" max="10" width="12.28515625" style="1" customWidth="1"/>
    <col min="11" max="11" width="14.85546875" style="1" customWidth="1"/>
    <col min="12" max="12" width="12.5703125" style="1" customWidth="1"/>
    <col min="13" max="13" width="22.5703125" style="1" customWidth="1"/>
    <col min="14" max="14" width="13.28515625" style="1" customWidth="1"/>
    <col min="15" max="15" width="12.7109375" style="13" customWidth="1"/>
    <col min="16" max="16" width="13.5703125" style="13" customWidth="1"/>
    <col min="17" max="17" width="11.42578125" style="1" customWidth="1"/>
    <col min="18" max="18" width="13.42578125" style="4" bestFit="1"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1"/>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2"/>
    </row>
    <row r="3" spans="1:19" ht="15.75" x14ac:dyDescent="0.25">
      <c r="A3" s="14" t="s">
        <v>31</v>
      </c>
      <c r="B3" s="21">
        <v>4</v>
      </c>
      <c r="C3" s="14" t="s">
        <v>32</v>
      </c>
      <c r="D3" s="29" t="s">
        <v>323</v>
      </c>
      <c r="E3" s="34" t="s">
        <v>178</v>
      </c>
      <c r="F3" s="23">
        <v>1472.88</v>
      </c>
      <c r="G3" s="23">
        <f t="shared" ref="G3:G26" si="0">F3*21%</f>
        <v>309.3048</v>
      </c>
      <c r="H3" s="27">
        <v>43922</v>
      </c>
      <c r="I3" s="23">
        <v>1472.88</v>
      </c>
      <c r="J3" s="23">
        <f t="shared" ref="J3:J26" si="1">I3*21%</f>
        <v>309.3048</v>
      </c>
      <c r="K3" s="15" t="s">
        <v>44</v>
      </c>
      <c r="L3" s="15" t="s">
        <v>44</v>
      </c>
      <c r="M3" s="29" t="s">
        <v>322</v>
      </c>
      <c r="N3" s="38" t="s">
        <v>167</v>
      </c>
      <c r="O3" s="15" t="s">
        <v>43</v>
      </c>
      <c r="P3" s="7"/>
      <c r="Q3" s="15">
        <v>2020</v>
      </c>
      <c r="R3" s="15">
        <v>2</v>
      </c>
      <c r="S3" s="22"/>
    </row>
    <row r="4" spans="1:19" ht="30" x14ac:dyDescent="0.25">
      <c r="A4" s="14" t="s">
        <v>31</v>
      </c>
      <c r="B4" s="21">
        <v>4</v>
      </c>
      <c r="C4" s="14" t="s">
        <v>32</v>
      </c>
      <c r="D4" s="29" t="s">
        <v>319</v>
      </c>
      <c r="E4" s="34" t="s">
        <v>178</v>
      </c>
      <c r="F4" s="23">
        <v>4320</v>
      </c>
      <c r="G4" s="23">
        <f t="shared" si="0"/>
        <v>907.19999999999993</v>
      </c>
      <c r="H4" s="27" t="s">
        <v>318</v>
      </c>
      <c r="I4" s="23">
        <v>4320</v>
      </c>
      <c r="J4" s="23">
        <f t="shared" si="1"/>
        <v>907.19999999999993</v>
      </c>
      <c r="K4" s="15" t="s">
        <v>44</v>
      </c>
      <c r="L4" s="15" t="s">
        <v>44</v>
      </c>
      <c r="M4" s="29" t="s">
        <v>321</v>
      </c>
      <c r="N4" s="38" t="s">
        <v>320</v>
      </c>
      <c r="O4" s="15" t="s">
        <v>43</v>
      </c>
      <c r="P4" s="8"/>
      <c r="Q4" s="15">
        <v>2020</v>
      </c>
      <c r="R4" s="15">
        <v>2</v>
      </c>
      <c r="S4" s="22"/>
    </row>
    <row r="5" spans="1:19" ht="30" x14ac:dyDescent="0.25">
      <c r="A5" s="14" t="s">
        <v>31</v>
      </c>
      <c r="B5" s="21">
        <v>6</v>
      </c>
      <c r="C5" s="14" t="s">
        <v>32</v>
      </c>
      <c r="D5" s="29" t="s">
        <v>319</v>
      </c>
      <c r="E5" s="34" t="s">
        <v>178</v>
      </c>
      <c r="F5" s="23">
        <v>5541.49</v>
      </c>
      <c r="G5" s="23">
        <f t="shared" si="0"/>
        <v>1163.7129</v>
      </c>
      <c r="H5" s="27" t="s">
        <v>318</v>
      </c>
      <c r="I5" s="23">
        <v>5541.49</v>
      </c>
      <c r="J5" s="23">
        <f t="shared" si="1"/>
        <v>1163.7129</v>
      </c>
      <c r="K5" s="15" t="s">
        <v>44</v>
      </c>
      <c r="L5" s="15" t="s">
        <v>44</v>
      </c>
      <c r="M5" s="29" t="s">
        <v>317</v>
      </c>
      <c r="N5" s="38" t="s">
        <v>316</v>
      </c>
      <c r="O5" s="15" t="s">
        <v>43</v>
      </c>
      <c r="P5" s="8"/>
      <c r="Q5" s="15">
        <v>2020</v>
      </c>
      <c r="R5" s="15">
        <v>2</v>
      </c>
      <c r="S5" s="22"/>
    </row>
    <row r="6" spans="1:19" ht="54" customHeight="1" x14ac:dyDescent="0.25">
      <c r="A6" s="14" t="s">
        <v>31</v>
      </c>
      <c r="B6" s="21">
        <v>8</v>
      </c>
      <c r="C6" s="14" t="s">
        <v>32</v>
      </c>
      <c r="D6" s="29" t="s">
        <v>315</v>
      </c>
      <c r="E6" s="34" t="s">
        <v>178</v>
      </c>
      <c r="F6" s="23">
        <v>52478.48</v>
      </c>
      <c r="G6" s="23">
        <f t="shared" si="0"/>
        <v>11020.480799999999</v>
      </c>
      <c r="H6" s="27" t="s">
        <v>314</v>
      </c>
      <c r="I6" s="23">
        <v>52478.48</v>
      </c>
      <c r="J6" s="23">
        <f t="shared" si="1"/>
        <v>11020.480799999999</v>
      </c>
      <c r="K6" s="15" t="s">
        <v>44</v>
      </c>
      <c r="L6" s="15" t="s">
        <v>44</v>
      </c>
      <c r="M6" s="29" t="s">
        <v>313</v>
      </c>
      <c r="N6" s="38" t="s">
        <v>312</v>
      </c>
      <c r="O6" s="15" t="s">
        <v>43</v>
      </c>
      <c r="P6" s="8"/>
      <c r="Q6" s="15">
        <v>2020</v>
      </c>
      <c r="R6" s="15">
        <v>2</v>
      </c>
      <c r="S6" s="22"/>
    </row>
    <row r="7" spans="1:19" ht="15.75" x14ac:dyDescent="0.25">
      <c r="A7" s="14" t="s">
        <v>31</v>
      </c>
      <c r="B7" s="21">
        <v>8</v>
      </c>
      <c r="C7" s="14" t="s">
        <v>32</v>
      </c>
      <c r="D7" s="29" t="s">
        <v>311</v>
      </c>
      <c r="E7" s="34" t="s">
        <v>178</v>
      </c>
      <c r="F7" s="23">
        <v>1048.8599999999999</v>
      </c>
      <c r="G7" s="23">
        <f t="shared" si="0"/>
        <v>220.26059999999998</v>
      </c>
      <c r="H7" s="27" t="s">
        <v>310</v>
      </c>
      <c r="I7" s="23">
        <v>1048.8599999999999</v>
      </c>
      <c r="J7" s="23">
        <f t="shared" si="1"/>
        <v>220.26059999999998</v>
      </c>
      <c r="K7" s="15" t="s">
        <v>44</v>
      </c>
      <c r="L7" s="15" t="s">
        <v>44</v>
      </c>
      <c r="M7" s="29" t="s">
        <v>309</v>
      </c>
      <c r="N7" s="38" t="s">
        <v>308</v>
      </c>
      <c r="O7" s="15" t="s">
        <v>43</v>
      </c>
      <c r="P7" s="8"/>
      <c r="Q7" s="15">
        <v>2020</v>
      </c>
      <c r="R7" s="15">
        <v>2</v>
      </c>
      <c r="S7" s="22"/>
    </row>
    <row r="8" spans="1:19" ht="30" x14ac:dyDescent="0.25">
      <c r="A8" s="14" t="s">
        <v>31</v>
      </c>
      <c r="B8" s="21">
        <v>3</v>
      </c>
      <c r="C8" s="14" t="s">
        <v>32</v>
      </c>
      <c r="D8" s="29" t="s">
        <v>307</v>
      </c>
      <c r="E8" s="34" t="s">
        <v>178</v>
      </c>
      <c r="F8" s="23">
        <v>469.92</v>
      </c>
      <c r="G8" s="23">
        <f t="shared" si="0"/>
        <v>98.683199999999999</v>
      </c>
      <c r="H8" s="27" t="s">
        <v>306</v>
      </c>
      <c r="I8" s="23">
        <v>469.92</v>
      </c>
      <c r="J8" s="23">
        <f t="shared" si="1"/>
        <v>98.683199999999999</v>
      </c>
      <c r="K8" s="15" t="s">
        <v>44</v>
      </c>
      <c r="L8" s="15" t="s">
        <v>44</v>
      </c>
      <c r="M8" s="29" t="s">
        <v>305</v>
      </c>
      <c r="N8" s="38" t="s">
        <v>195</v>
      </c>
      <c r="O8" s="15" t="s">
        <v>43</v>
      </c>
      <c r="P8" s="8"/>
      <c r="Q8" s="15">
        <v>2020</v>
      </c>
      <c r="R8" s="15">
        <v>2</v>
      </c>
      <c r="S8" s="22"/>
    </row>
    <row r="9" spans="1:19" ht="30" x14ac:dyDescent="0.25">
      <c r="A9" s="14" t="s">
        <v>31</v>
      </c>
      <c r="B9" s="21">
        <v>5</v>
      </c>
      <c r="C9" s="14" t="s">
        <v>32</v>
      </c>
      <c r="D9" s="29" t="s">
        <v>307</v>
      </c>
      <c r="E9" s="34" t="s">
        <v>178</v>
      </c>
      <c r="F9" s="23">
        <v>707.52</v>
      </c>
      <c r="G9" s="23">
        <f t="shared" si="0"/>
        <v>148.57919999999999</v>
      </c>
      <c r="H9" s="27" t="s">
        <v>306</v>
      </c>
      <c r="I9" s="23">
        <v>707.52</v>
      </c>
      <c r="J9" s="23">
        <f t="shared" si="1"/>
        <v>148.57919999999999</v>
      </c>
      <c r="K9" s="15" t="s">
        <v>44</v>
      </c>
      <c r="L9" s="15" t="s">
        <v>44</v>
      </c>
      <c r="M9" s="29" t="s">
        <v>305</v>
      </c>
      <c r="N9" s="38" t="s">
        <v>195</v>
      </c>
      <c r="O9" s="15" t="s">
        <v>43</v>
      </c>
      <c r="P9" s="8"/>
      <c r="Q9" s="15">
        <v>2020</v>
      </c>
      <c r="R9" s="15">
        <v>2</v>
      </c>
      <c r="S9" s="22"/>
    </row>
    <row r="10" spans="1:19" ht="30" x14ac:dyDescent="0.25">
      <c r="A10" s="14" t="s">
        <v>31</v>
      </c>
      <c r="B10" s="21">
        <v>7</v>
      </c>
      <c r="C10" s="14" t="s">
        <v>32</v>
      </c>
      <c r="D10" s="29" t="s">
        <v>307</v>
      </c>
      <c r="E10" s="34" t="s">
        <v>178</v>
      </c>
      <c r="F10" s="23">
        <v>246.96</v>
      </c>
      <c r="G10" s="23">
        <f t="shared" si="0"/>
        <v>51.861600000000003</v>
      </c>
      <c r="H10" s="27" t="s">
        <v>306</v>
      </c>
      <c r="I10" s="23">
        <v>246.96</v>
      </c>
      <c r="J10" s="23">
        <f t="shared" si="1"/>
        <v>51.861600000000003</v>
      </c>
      <c r="K10" s="15" t="s">
        <v>44</v>
      </c>
      <c r="L10" s="15" t="s">
        <v>44</v>
      </c>
      <c r="M10" s="29" t="s">
        <v>305</v>
      </c>
      <c r="N10" s="38" t="s">
        <v>195</v>
      </c>
      <c r="O10" s="15" t="s">
        <v>43</v>
      </c>
      <c r="P10" s="8"/>
      <c r="Q10" s="15">
        <v>2020</v>
      </c>
      <c r="R10" s="15">
        <v>2</v>
      </c>
      <c r="S10" s="22"/>
    </row>
    <row r="11" spans="1:19" ht="30" x14ac:dyDescent="0.25">
      <c r="A11" s="14" t="s">
        <v>31</v>
      </c>
      <c r="B11" s="21">
        <v>6</v>
      </c>
      <c r="C11" s="14" t="s">
        <v>32</v>
      </c>
      <c r="D11" s="29" t="s">
        <v>304</v>
      </c>
      <c r="E11" s="34" t="s">
        <v>178</v>
      </c>
      <c r="F11" s="23">
        <v>3866</v>
      </c>
      <c r="G11" s="23">
        <f t="shared" si="0"/>
        <v>811.86</v>
      </c>
      <c r="H11" s="27" t="s">
        <v>303</v>
      </c>
      <c r="I11" s="23">
        <v>3866</v>
      </c>
      <c r="J11" s="23">
        <f t="shared" si="1"/>
        <v>811.86</v>
      </c>
      <c r="K11" s="15" t="s">
        <v>44</v>
      </c>
      <c r="L11" s="15" t="s">
        <v>44</v>
      </c>
      <c r="M11" s="29" t="s">
        <v>302</v>
      </c>
      <c r="N11" s="38" t="s">
        <v>301</v>
      </c>
      <c r="O11" s="15" t="s">
        <v>43</v>
      </c>
      <c r="P11" s="8"/>
      <c r="Q11" s="15">
        <v>2020</v>
      </c>
      <c r="R11" s="15">
        <v>2</v>
      </c>
      <c r="S11" s="22"/>
    </row>
    <row r="12" spans="1:19" ht="45" x14ac:dyDescent="0.25">
      <c r="A12" s="14" t="s">
        <v>31</v>
      </c>
      <c r="B12" s="21">
        <v>10</v>
      </c>
      <c r="C12" s="14" t="s">
        <v>32</v>
      </c>
      <c r="D12" s="29" t="s">
        <v>300</v>
      </c>
      <c r="E12" s="34" t="s">
        <v>178</v>
      </c>
      <c r="F12" s="23">
        <v>400</v>
      </c>
      <c r="G12" s="23">
        <f t="shared" si="0"/>
        <v>84</v>
      </c>
      <c r="H12" s="27" t="s">
        <v>299</v>
      </c>
      <c r="I12" s="23">
        <v>400</v>
      </c>
      <c r="J12" s="23">
        <f t="shared" si="1"/>
        <v>84</v>
      </c>
      <c r="K12" s="15" t="s">
        <v>44</v>
      </c>
      <c r="L12" s="15" t="s">
        <v>44</v>
      </c>
      <c r="M12" s="29" t="s">
        <v>298</v>
      </c>
      <c r="N12" s="38" t="s">
        <v>297</v>
      </c>
      <c r="O12" s="15" t="s">
        <v>43</v>
      </c>
      <c r="P12" s="8"/>
      <c r="Q12" s="15">
        <v>2020</v>
      </c>
      <c r="R12" s="15">
        <v>2</v>
      </c>
      <c r="S12" s="22"/>
    </row>
    <row r="13" spans="1:19" ht="60" x14ac:dyDescent="0.25">
      <c r="A13" s="14" t="s">
        <v>31</v>
      </c>
      <c r="B13" s="16"/>
      <c r="C13" s="14" t="s">
        <v>32</v>
      </c>
      <c r="D13" s="29" t="s">
        <v>296</v>
      </c>
      <c r="E13" s="34">
        <v>0.03</v>
      </c>
      <c r="F13" s="23">
        <v>159.1</v>
      </c>
      <c r="G13" s="23">
        <f t="shared" si="0"/>
        <v>33.410999999999994</v>
      </c>
      <c r="H13" s="28" t="s">
        <v>250</v>
      </c>
      <c r="I13" s="23">
        <v>159.1</v>
      </c>
      <c r="J13" s="23">
        <f t="shared" si="1"/>
        <v>33.410999999999994</v>
      </c>
      <c r="K13" s="15" t="s">
        <v>44</v>
      </c>
      <c r="L13" s="15" t="s">
        <v>44</v>
      </c>
      <c r="M13" s="29" t="s">
        <v>33</v>
      </c>
      <c r="N13" s="23" t="s">
        <v>295</v>
      </c>
      <c r="O13" s="15" t="s">
        <v>43</v>
      </c>
      <c r="P13" s="8"/>
      <c r="Q13" s="15">
        <v>2020</v>
      </c>
      <c r="R13" s="15">
        <v>2</v>
      </c>
      <c r="S13" s="22"/>
    </row>
    <row r="14" spans="1:19" ht="60" x14ac:dyDescent="0.25">
      <c r="A14" s="14" t="s">
        <v>31</v>
      </c>
      <c r="B14" s="16"/>
      <c r="C14" s="14" t="s">
        <v>32</v>
      </c>
      <c r="D14" s="29" t="s">
        <v>296</v>
      </c>
      <c r="E14" s="34">
        <v>0.03</v>
      </c>
      <c r="F14" s="23">
        <v>159.1</v>
      </c>
      <c r="G14" s="23">
        <f t="shared" si="0"/>
        <v>33.410999999999994</v>
      </c>
      <c r="H14" s="28" t="s">
        <v>250</v>
      </c>
      <c r="I14" s="23">
        <v>159.1</v>
      </c>
      <c r="J14" s="23">
        <f t="shared" si="1"/>
        <v>33.410999999999994</v>
      </c>
      <c r="K14" s="15" t="s">
        <v>44</v>
      </c>
      <c r="L14" s="15" t="s">
        <v>44</v>
      </c>
      <c r="M14" s="29" t="s">
        <v>33</v>
      </c>
      <c r="N14" s="23" t="s">
        <v>295</v>
      </c>
      <c r="O14" s="15" t="s">
        <v>43</v>
      </c>
      <c r="P14" s="8"/>
      <c r="Q14" s="15">
        <v>2020</v>
      </c>
      <c r="R14" s="15">
        <v>2</v>
      </c>
      <c r="S14" s="22"/>
    </row>
    <row r="15" spans="1:19" ht="60" x14ac:dyDescent="0.25">
      <c r="A15" s="14" t="s">
        <v>31</v>
      </c>
      <c r="B15" s="16"/>
      <c r="C15" s="14" t="s">
        <v>32</v>
      </c>
      <c r="D15" s="29" t="s">
        <v>296</v>
      </c>
      <c r="E15" s="34">
        <v>0.03</v>
      </c>
      <c r="F15" s="23">
        <v>159.1</v>
      </c>
      <c r="G15" s="23">
        <f t="shared" si="0"/>
        <v>33.410999999999994</v>
      </c>
      <c r="H15" s="28" t="s">
        <v>250</v>
      </c>
      <c r="I15" s="23">
        <v>159.1</v>
      </c>
      <c r="J15" s="23">
        <f t="shared" si="1"/>
        <v>33.410999999999994</v>
      </c>
      <c r="K15" s="15" t="s">
        <v>44</v>
      </c>
      <c r="L15" s="15" t="s">
        <v>44</v>
      </c>
      <c r="M15" s="29" t="s">
        <v>33</v>
      </c>
      <c r="N15" s="23" t="s">
        <v>295</v>
      </c>
      <c r="O15" s="15" t="s">
        <v>43</v>
      </c>
      <c r="P15" s="8"/>
      <c r="Q15" s="15">
        <v>2020</v>
      </c>
      <c r="R15" s="15">
        <v>2</v>
      </c>
      <c r="S15" s="22"/>
    </row>
    <row r="16" spans="1:19" ht="15.75" x14ac:dyDescent="0.25">
      <c r="A16" s="14" t="s">
        <v>31</v>
      </c>
      <c r="B16" s="16"/>
      <c r="C16" s="14" t="s">
        <v>32</v>
      </c>
      <c r="D16" s="29" t="s">
        <v>294</v>
      </c>
      <c r="E16" s="34">
        <v>0.03</v>
      </c>
      <c r="F16" s="23">
        <v>24.55</v>
      </c>
      <c r="G16" s="23">
        <f t="shared" si="0"/>
        <v>5.1555</v>
      </c>
      <c r="H16" s="28" t="s">
        <v>293</v>
      </c>
      <c r="I16" s="23">
        <v>24.55</v>
      </c>
      <c r="J16" s="23">
        <f t="shared" si="1"/>
        <v>5.1555</v>
      </c>
      <c r="K16" s="15" t="s">
        <v>44</v>
      </c>
      <c r="L16" s="15" t="s">
        <v>44</v>
      </c>
      <c r="M16" s="29" t="s">
        <v>292</v>
      </c>
      <c r="N16" s="23" t="s">
        <v>291</v>
      </c>
      <c r="O16" s="15" t="s">
        <v>43</v>
      </c>
      <c r="P16" s="8"/>
      <c r="Q16" s="15">
        <v>2020</v>
      </c>
      <c r="R16" s="15">
        <v>2</v>
      </c>
      <c r="S16" s="22"/>
    </row>
    <row r="17" spans="1:19" ht="90" x14ac:dyDescent="0.25">
      <c r="A17" s="14" t="s">
        <v>31</v>
      </c>
      <c r="B17" s="16"/>
      <c r="C17" s="14" t="s">
        <v>32</v>
      </c>
      <c r="D17" s="29" t="s">
        <v>290</v>
      </c>
      <c r="E17" s="34">
        <v>0.03</v>
      </c>
      <c r="F17" s="23">
        <v>107.86</v>
      </c>
      <c r="G17" s="23">
        <f t="shared" si="0"/>
        <v>22.650600000000001</v>
      </c>
      <c r="H17" s="28" t="s">
        <v>289</v>
      </c>
      <c r="I17" s="23">
        <v>107.86</v>
      </c>
      <c r="J17" s="23">
        <f t="shared" si="1"/>
        <v>22.650600000000001</v>
      </c>
      <c r="K17" s="15" t="s">
        <v>44</v>
      </c>
      <c r="L17" s="15" t="s">
        <v>44</v>
      </c>
      <c r="M17" s="29" t="s">
        <v>224</v>
      </c>
      <c r="N17" s="39" t="s">
        <v>216</v>
      </c>
      <c r="O17" s="15" t="s">
        <v>43</v>
      </c>
      <c r="P17" s="8"/>
      <c r="Q17" s="15">
        <v>2020</v>
      </c>
      <c r="R17" s="15">
        <v>2</v>
      </c>
      <c r="S17" s="22"/>
    </row>
    <row r="18" spans="1:19" ht="30" x14ac:dyDescent="0.25">
      <c r="A18" s="14" t="s">
        <v>31</v>
      </c>
      <c r="B18" s="16"/>
      <c r="C18" s="14" t="s">
        <v>32</v>
      </c>
      <c r="D18" s="29" t="s">
        <v>288</v>
      </c>
      <c r="E18" s="34">
        <v>0.03</v>
      </c>
      <c r="F18" s="23">
        <v>660.46</v>
      </c>
      <c r="G18" s="23">
        <f t="shared" si="0"/>
        <v>138.69659999999999</v>
      </c>
      <c r="H18" s="28" t="s">
        <v>287</v>
      </c>
      <c r="I18" s="23">
        <v>660.46</v>
      </c>
      <c r="J18" s="23">
        <f t="shared" si="1"/>
        <v>138.69659999999999</v>
      </c>
      <c r="K18" s="15" t="s">
        <v>44</v>
      </c>
      <c r="L18" s="15" t="s">
        <v>44</v>
      </c>
      <c r="M18" s="29" t="s">
        <v>47</v>
      </c>
      <c r="N18" s="23" t="s">
        <v>285</v>
      </c>
      <c r="O18" s="15" t="s">
        <v>43</v>
      </c>
      <c r="P18" s="8"/>
      <c r="Q18" s="15">
        <v>2020</v>
      </c>
      <c r="R18" s="15">
        <v>2</v>
      </c>
      <c r="S18" s="22"/>
    </row>
    <row r="19" spans="1:19" ht="45" x14ac:dyDescent="0.25">
      <c r="A19" s="14" t="s">
        <v>31</v>
      </c>
      <c r="B19" s="16"/>
      <c r="C19" s="14" t="s">
        <v>32</v>
      </c>
      <c r="D19" s="29" t="s">
        <v>286</v>
      </c>
      <c r="E19" s="34">
        <v>0.03</v>
      </c>
      <c r="F19" s="23">
        <v>414.3</v>
      </c>
      <c r="G19" s="23">
        <f t="shared" si="0"/>
        <v>87.003</v>
      </c>
      <c r="H19" s="27">
        <v>43976</v>
      </c>
      <c r="I19" s="23">
        <v>414.3</v>
      </c>
      <c r="J19" s="23">
        <f t="shared" si="1"/>
        <v>87.003</v>
      </c>
      <c r="K19" s="15" t="s">
        <v>44</v>
      </c>
      <c r="L19" s="15" t="s">
        <v>44</v>
      </c>
      <c r="M19" s="29" t="s">
        <v>47</v>
      </c>
      <c r="N19" s="23" t="s">
        <v>285</v>
      </c>
      <c r="O19" s="15" t="s">
        <v>43</v>
      </c>
      <c r="P19" s="8"/>
      <c r="Q19" s="15">
        <v>2020</v>
      </c>
      <c r="R19" s="15">
        <v>2</v>
      </c>
      <c r="S19" s="22"/>
    </row>
    <row r="20" spans="1:19" ht="30" x14ac:dyDescent="0.25">
      <c r="A20" s="14" t="s">
        <v>31</v>
      </c>
      <c r="B20" s="16"/>
      <c r="C20" s="14" t="s">
        <v>32</v>
      </c>
      <c r="D20" s="29" t="s">
        <v>284</v>
      </c>
      <c r="E20" s="34">
        <v>0.03</v>
      </c>
      <c r="F20" s="23">
        <v>1050</v>
      </c>
      <c r="G20" s="23">
        <f t="shared" si="0"/>
        <v>220.5</v>
      </c>
      <c r="H20" s="28" t="s">
        <v>283</v>
      </c>
      <c r="I20" s="23">
        <v>1050</v>
      </c>
      <c r="J20" s="23">
        <f t="shared" si="1"/>
        <v>220.5</v>
      </c>
      <c r="K20" s="15" t="s">
        <v>44</v>
      </c>
      <c r="L20" s="15" t="s">
        <v>44</v>
      </c>
      <c r="M20" s="29" t="s">
        <v>157</v>
      </c>
      <c r="N20" s="23" t="s">
        <v>170</v>
      </c>
      <c r="O20" s="15" t="s">
        <v>43</v>
      </c>
      <c r="P20" s="8"/>
      <c r="Q20" s="15">
        <v>2020</v>
      </c>
      <c r="R20" s="15">
        <v>2</v>
      </c>
      <c r="S20" s="22"/>
    </row>
    <row r="21" spans="1:19" ht="60" x14ac:dyDescent="0.25">
      <c r="A21" s="14" t="s">
        <v>31</v>
      </c>
      <c r="B21" s="16"/>
      <c r="C21" s="14" t="s">
        <v>32</v>
      </c>
      <c r="D21" s="29" t="s">
        <v>282</v>
      </c>
      <c r="E21" s="34">
        <v>0.03</v>
      </c>
      <c r="F21" s="23">
        <v>55</v>
      </c>
      <c r="G21" s="23">
        <f t="shared" si="0"/>
        <v>11.549999999999999</v>
      </c>
      <c r="H21" s="28" t="s">
        <v>280</v>
      </c>
      <c r="I21" s="23">
        <v>55</v>
      </c>
      <c r="J21" s="23">
        <f t="shared" si="1"/>
        <v>11.549999999999999</v>
      </c>
      <c r="K21" s="15" t="s">
        <v>44</v>
      </c>
      <c r="L21" s="15" t="s">
        <v>44</v>
      </c>
      <c r="M21" s="29" t="s">
        <v>277</v>
      </c>
      <c r="N21" s="23" t="s">
        <v>193</v>
      </c>
      <c r="O21" s="15" t="s">
        <v>43</v>
      </c>
      <c r="P21" s="8"/>
      <c r="Q21" s="15">
        <v>2020</v>
      </c>
      <c r="R21" s="15">
        <v>2</v>
      </c>
      <c r="S21" s="22"/>
    </row>
    <row r="22" spans="1:19" ht="105" x14ac:dyDescent="0.25">
      <c r="A22" s="14" t="s">
        <v>31</v>
      </c>
      <c r="B22" s="16"/>
      <c r="C22" s="14" t="s">
        <v>32</v>
      </c>
      <c r="D22" s="29" t="s">
        <v>281</v>
      </c>
      <c r="E22" s="34">
        <v>0.03</v>
      </c>
      <c r="F22" s="23">
        <v>305</v>
      </c>
      <c r="G22" s="23">
        <f t="shared" si="0"/>
        <v>64.05</v>
      </c>
      <c r="H22" s="28" t="s">
        <v>280</v>
      </c>
      <c r="I22" s="23">
        <v>305</v>
      </c>
      <c r="J22" s="23">
        <f t="shared" si="1"/>
        <v>64.05</v>
      </c>
      <c r="K22" s="15" t="s">
        <v>44</v>
      </c>
      <c r="L22" s="15" t="s">
        <v>44</v>
      </c>
      <c r="M22" s="29" t="s">
        <v>277</v>
      </c>
      <c r="N22" s="23" t="s">
        <v>193</v>
      </c>
      <c r="O22" s="15" t="s">
        <v>43</v>
      </c>
      <c r="P22" s="8"/>
      <c r="Q22" s="15">
        <v>2020</v>
      </c>
      <c r="R22" s="15">
        <v>2</v>
      </c>
      <c r="S22" s="22"/>
    </row>
    <row r="23" spans="1:19" ht="105" x14ac:dyDescent="0.25">
      <c r="A23" s="14" t="s">
        <v>31</v>
      </c>
      <c r="B23" s="16"/>
      <c r="C23" s="14" t="s">
        <v>32</v>
      </c>
      <c r="D23" s="29" t="s">
        <v>281</v>
      </c>
      <c r="E23" s="34">
        <v>0.03</v>
      </c>
      <c r="F23" s="23">
        <v>0</v>
      </c>
      <c r="G23" s="23">
        <f t="shared" si="0"/>
        <v>0</v>
      </c>
      <c r="H23" s="28" t="s">
        <v>280</v>
      </c>
      <c r="I23" s="23">
        <v>0</v>
      </c>
      <c r="J23" s="23">
        <f t="shared" si="1"/>
        <v>0</v>
      </c>
      <c r="K23" s="15" t="s">
        <v>44</v>
      </c>
      <c r="L23" s="15" t="s">
        <v>44</v>
      </c>
      <c r="M23" s="29" t="s">
        <v>277</v>
      </c>
      <c r="N23" s="23" t="s">
        <v>193</v>
      </c>
      <c r="O23" s="15" t="s">
        <v>43</v>
      </c>
      <c r="P23" s="9"/>
      <c r="Q23" s="15">
        <v>2020</v>
      </c>
      <c r="R23" s="15">
        <v>2</v>
      </c>
      <c r="S23" s="22"/>
    </row>
    <row r="24" spans="1:19" ht="122.25" customHeight="1" x14ac:dyDescent="0.25">
      <c r="A24" s="14" t="s">
        <v>31</v>
      </c>
      <c r="B24" s="16"/>
      <c r="C24" s="14" t="s">
        <v>32</v>
      </c>
      <c r="D24" s="29" t="s">
        <v>279</v>
      </c>
      <c r="E24" s="34">
        <v>0.03</v>
      </c>
      <c r="F24" s="23">
        <v>29.99</v>
      </c>
      <c r="G24" s="23">
        <f t="shared" si="0"/>
        <v>6.2978999999999994</v>
      </c>
      <c r="H24" s="28" t="s">
        <v>278</v>
      </c>
      <c r="I24" s="23">
        <v>29.99</v>
      </c>
      <c r="J24" s="23">
        <f t="shared" si="1"/>
        <v>6.2978999999999994</v>
      </c>
      <c r="K24" s="15" t="s">
        <v>44</v>
      </c>
      <c r="L24" s="15" t="s">
        <v>44</v>
      </c>
      <c r="M24" s="29" t="s">
        <v>277</v>
      </c>
      <c r="N24" s="23" t="s">
        <v>193</v>
      </c>
      <c r="O24" s="15" t="s">
        <v>43</v>
      </c>
      <c r="P24" s="8"/>
      <c r="Q24" s="15">
        <v>2020</v>
      </c>
      <c r="R24" s="15">
        <v>2</v>
      </c>
      <c r="S24" s="22"/>
    </row>
    <row r="25" spans="1:19" ht="64.5" customHeight="1" x14ac:dyDescent="0.25">
      <c r="A25" s="14" t="s">
        <v>31</v>
      </c>
      <c r="B25" s="16"/>
      <c r="C25" s="14" t="s">
        <v>32</v>
      </c>
      <c r="D25" s="29" t="s">
        <v>279</v>
      </c>
      <c r="E25" s="34">
        <v>0.03</v>
      </c>
      <c r="F25" s="23">
        <v>29.99</v>
      </c>
      <c r="G25" s="23">
        <f t="shared" si="0"/>
        <v>6.2978999999999994</v>
      </c>
      <c r="H25" s="28" t="s">
        <v>278</v>
      </c>
      <c r="I25" s="23">
        <v>29.99</v>
      </c>
      <c r="J25" s="23">
        <f t="shared" si="1"/>
        <v>6.2978999999999994</v>
      </c>
      <c r="K25" s="15" t="s">
        <v>44</v>
      </c>
      <c r="L25" s="15" t="s">
        <v>44</v>
      </c>
      <c r="M25" s="29" t="s">
        <v>277</v>
      </c>
      <c r="N25" s="23" t="s">
        <v>193</v>
      </c>
      <c r="O25" s="15" t="s">
        <v>43</v>
      </c>
      <c r="P25" s="8"/>
      <c r="Q25" s="15">
        <v>2020</v>
      </c>
      <c r="R25" s="15">
        <v>2</v>
      </c>
      <c r="S25" s="22"/>
    </row>
    <row r="26" spans="1:19" ht="65.25" customHeight="1" x14ac:dyDescent="0.25">
      <c r="A26" s="14" t="s">
        <v>31</v>
      </c>
      <c r="B26" s="16"/>
      <c r="C26" s="14" t="s">
        <v>32</v>
      </c>
      <c r="D26" s="29" t="s">
        <v>279</v>
      </c>
      <c r="E26" s="34">
        <v>0.03</v>
      </c>
      <c r="F26" s="23">
        <v>0</v>
      </c>
      <c r="G26" s="23">
        <f t="shared" si="0"/>
        <v>0</v>
      </c>
      <c r="H26" s="28" t="s">
        <v>278</v>
      </c>
      <c r="I26" s="23">
        <v>0</v>
      </c>
      <c r="J26" s="23">
        <f t="shared" si="1"/>
        <v>0</v>
      </c>
      <c r="K26" s="15" t="s">
        <v>44</v>
      </c>
      <c r="L26" s="15" t="s">
        <v>44</v>
      </c>
      <c r="M26" s="29" t="s">
        <v>277</v>
      </c>
      <c r="N26" s="23" t="s">
        <v>193</v>
      </c>
      <c r="O26" s="15" t="s">
        <v>43</v>
      </c>
      <c r="P26" s="8"/>
      <c r="Q26" s="15">
        <v>2020</v>
      </c>
      <c r="R26" s="15">
        <v>2</v>
      </c>
      <c r="S26" s="22"/>
    </row>
    <row r="27" spans="1:19" ht="96" customHeight="1" x14ac:dyDescent="0.25">
      <c r="A27" s="14" t="s">
        <v>31</v>
      </c>
      <c r="B27" s="16"/>
      <c r="C27" s="14" t="s">
        <v>32</v>
      </c>
      <c r="D27" s="29" t="s">
        <v>276</v>
      </c>
      <c r="E27" s="34">
        <v>0.03</v>
      </c>
      <c r="F27" s="23">
        <v>518.95000000000005</v>
      </c>
      <c r="G27" s="23">
        <f>F27*0%</f>
        <v>0</v>
      </c>
      <c r="H27" s="28" t="s">
        <v>245</v>
      </c>
      <c r="I27" s="23">
        <v>518.95000000000005</v>
      </c>
      <c r="J27" s="23">
        <f>I27*0%</f>
        <v>0</v>
      </c>
      <c r="K27" s="15" t="s">
        <v>44</v>
      </c>
      <c r="L27" s="15" t="s">
        <v>44</v>
      </c>
      <c r="M27" s="29" t="s">
        <v>36</v>
      </c>
      <c r="N27" s="24" t="s">
        <v>39</v>
      </c>
      <c r="O27" s="15" t="s">
        <v>43</v>
      </c>
      <c r="P27" s="8"/>
      <c r="Q27" s="15">
        <v>2020</v>
      </c>
      <c r="R27" s="15">
        <v>2</v>
      </c>
      <c r="S27" s="22"/>
    </row>
    <row r="28" spans="1:19" ht="120" x14ac:dyDescent="0.25">
      <c r="A28" s="14" t="s">
        <v>31</v>
      </c>
      <c r="B28" s="16"/>
      <c r="C28" s="14" t="s">
        <v>32</v>
      </c>
      <c r="D28" s="29" t="s">
        <v>275</v>
      </c>
      <c r="E28" s="34">
        <v>0.03</v>
      </c>
      <c r="F28" s="23">
        <v>0</v>
      </c>
      <c r="G28" s="23">
        <f>F28*0%</f>
        <v>0</v>
      </c>
      <c r="H28" s="28" t="s">
        <v>248</v>
      </c>
      <c r="I28" s="23">
        <v>0</v>
      </c>
      <c r="J28" s="23">
        <f>I28*0%</f>
        <v>0</v>
      </c>
      <c r="K28" s="15" t="s">
        <v>44</v>
      </c>
      <c r="L28" s="15" t="s">
        <v>44</v>
      </c>
      <c r="M28" s="29" t="s">
        <v>36</v>
      </c>
      <c r="N28" s="24" t="s">
        <v>274</v>
      </c>
      <c r="O28" s="15" t="s">
        <v>43</v>
      </c>
      <c r="P28" s="8"/>
      <c r="Q28" s="15">
        <v>2020</v>
      </c>
      <c r="R28" s="15">
        <v>2</v>
      </c>
      <c r="S28" s="22"/>
    </row>
    <row r="29" spans="1:19" ht="60" x14ac:dyDescent="0.25">
      <c r="A29" s="14" t="s">
        <v>31</v>
      </c>
      <c r="B29" s="16"/>
      <c r="C29" s="14" t="s">
        <v>32</v>
      </c>
      <c r="D29" s="29" t="s">
        <v>273</v>
      </c>
      <c r="E29" s="34">
        <v>0.03</v>
      </c>
      <c r="F29" s="23">
        <v>358.17</v>
      </c>
      <c r="G29" s="23">
        <f>F29*0%</f>
        <v>0</v>
      </c>
      <c r="H29" s="28" t="s">
        <v>270</v>
      </c>
      <c r="I29" s="23">
        <v>358.17</v>
      </c>
      <c r="J29" s="23">
        <f>I29*0%</f>
        <v>0</v>
      </c>
      <c r="K29" s="15" t="s">
        <v>44</v>
      </c>
      <c r="L29" s="15" t="s">
        <v>44</v>
      </c>
      <c r="M29" s="29" t="s">
        <v>36</v>
      </c>
      <c r="N29" s="24" t="s">
        <v>39</v>
      </c>
      <c r="O29" s="15" t="s">
        <v>43</v>
      </c>
      <c r="P29" s="8"/>
      <c r="Q29" s="15">
        <v>2020</v>
      </c>
      <c r="R29" s="15">
        <v>2</v>
      </c>
      <c r="S29" s="22"/>
    </row>
    <row r="30" spans="1:19" ht="45" x14ac:dyDescent="0.25">
      <c r="A30" s="14" t="s">
        <v>31</v>
      </c>
      <c r="B30" s="16"/>
      <c r="C30" s="14" t="s">
        <v>32</v>
      </c>
      <c r="D30" s="29" t="s">
        <v>272</v>
      </c>
      <c r="E30" s="34">
        <v>0.03</v>
      </c>
      <c r="F30" s="23">
        <v>967.45</v>
      </c>
      <c r="G30" s="23">
        <f>F30*0%</f>
        <v>0</v>
      </c>
      <c r="H30" s="28" t="s">
        <v>270</v>
      </c>
      <c r="I30" s="23">
        <v>967.45</v>
      </c>
      <c r="J30" s="23">
        <f>I30*0%</f>
        <v>0</v>
      </c>
      <c r="K30" s="15" t="s">
        <v>44</v>
      </c>
      <c r="L30" s="15" t="s">
        <v>44</v>
      </c>
      <c r="M30" s="29" t="s">
        <v>36</v>
      </c>
      <c r="N30" s="24" t="s">
        <v>39</v>
      </c>
      <c r="O30" s="15" t="s">
        <v>43</v>
      </c>
      <c r="P30" s="8"/>
      <c r="Q30" s="15">
        <v>2020</v>
      </c>
      <c r="R30" s="15">
        <v>2</v>
      </c>
      <c r="S30" s="22"/>
    </row>
    <row r="31" spans="1:19" ht="30" x14ac:dyDescent="0.25">
      <c r="A31" s="14" t="s">
        <v>31</v>
      </c>
      <c r="B31" s="16"/>
      <c r="C31" s="14" t="s">
        <v>32</v>
      </c>
      <c r="D31" s="29" t="s">
        <v>271</v>
      </c>
      <c r="E31" s="34">
        <v>0.03</v>
      </c>
      <c r="F31" s="23">
        <v>151.85</v>
      </c>
      <c r="G31" s="23">
        <f t="shared" ref="G31:G39" si="2">F31*21%</f>
        <v>31.888499999999997</v>
      </c>
      <c r="H31" s="28" t="s">
        <v>270</v>
      </c>
      <c r="I31" s="23">
        <v>151.85</v>
      </c>
      <c r="J31" s="23">
        <f t="shared" ref="J31:J39" si="3">I31*21%</f>
        <v>31.888499999999997</v>
      </c>
      <c r="K31" s="15" t="s">
        <v>44</v>
      </c>
      <c r="L31" s="15" t="s">
        <v>44</v>
      </c>
      <c r="M31" s="29" t="s">
        <v>36</v>
      </c>
      <c r="N31" s="24" t="s">
        <v>39</v>
      </c>
      <c r="O31" s="15" t="s">
        <v>43</v>
      </c>
      <c r="P31" s="8"/>
      <c r="Q31" s="15">
        <v>2020</v>
      </c>
      <c r="R31" s="15">
        <v>2</v>
      </c>
      <c r="S31" s="22"/>
    </row>
    <row r="32" spans="1:19" ht="15.75" x14ac:dyDescent="0.25">
      <c r="A32" s="14" t="s">
        <v>31</v>
      </c>
      <c r="B32" s="16"/>
      <c r="C32" s="14" t="s">
        <v>32</v>
      </c>
      <c r="D32" s="29" t="s">
        <v>269</v>
      </c>
      <c r="E32" s="34">
        <v>0.03</v>
      </c>
      <c r="F32" s="23">
        <v>433.17</v>
      </c>
      <c r="G32" s="23">
        <f t="shared" si="2"/>
        <v>90.965699999999998</v>
      </c>
      <c r="H32" s="28" t="s">
        <v>268</v>
      </c>
      <c r="I32" s="23">
        <v>433.17</v>
      </c>
      <c r="J32" s="23">
        <f t="shared" si="3"/>
        <v>90.965699999999998</v>
      </c>
      <c r="K32" s="15" t="s">
        <v>44</v>
      </c>
      <c r="L32" s="15" t="s">
        <v>44</v>
      </c>
      <c r="M32" s="29" t="s">
        <v>36</v>
      </c>
      <c r="N32" s="24" t="s">
        <v>39</v>
      </c>
      <c r="O32" s="15" t="s">
        <v>43</v>
      </c>
      <c r="P32" s="8"/>
      <c r="Q32" s="15">
        <v>2020</v>
      </c>
      <c r="R32" s="15">
        <v>2</v>
      </c>
      <c r="S32" s="22"/>
    </row>
    <row r="33" spans="1:19" ht="30" x14ac:dyDescent="0.25">
      <c r="A33" s="14" t="s">
        <v>31</v>
      </c>
      <c r="B33" s="16"/>
      <c r="C33" s="14" t="s">
        <v>32</v>
      </c>
      <c r="D33" s="29" t="s">
        <v>267</v>
      </c>
      <c r="E33" s="34">
        <v>0.03</v>
      </c>
      <c r="F33" s="23">
        <v>1122</v>
      </c>
      <c r="G33" s="23">
        <f t="shared" si="2"/>
        <v>235.62</v>
      </c>
      <c r="H33" s="28" t="s">
        <v>266</v>
      </c>
      <c r="I33" s="23">
        <v>1122</v>
      </c>
      <c r="J33" s="23">
        <f t="shared" si="3"/>
        <v>235.62</v>
      </c>
      <c r="K33" s="15" t="s">
        <v>44</v>
      </c>
      <c r="L33" s="15" t="s">
        <v>44</v>
      </c>
      <c r="M33" s="29" t="s">
        <v>37</v>
      </c>
      <c r="N33" s="23" t="s">
        <v>40</v>
      </c>
      <c r="O33" s="15" t="s">
        <v>43</v>
      </c>
      <c r="P33" s="8"/>
      <c r="Q33" s="15">
        <v>2020</v>
      </c>
      <c r="R33" s="15">
        <v>2</v>
      </c>
      <c r="S33" s="22"/>
    </row>
    <row r="34" spans="1:19" ht="60" customHeight="1" x14ac:dyDescent="0.25">
      <c r="A34" s="14" t="s">
        <v>31</v>
      </c>
      <c r="B34" s="16"/>
      <c r="C34" s="14" t="s">
        <v>32</v>
      </c>
      <c r="D34" s="33" t="s">
        <v>265</v>
      </c>
      <c r="E34" s="34">
        <v>0.03</v>
      </c>
      <c r="F34" s="23">
        <v>110</v>
      </c>
      <c r="G34" s="23">
        <f t="shared" si="2"/>
        <v>23.099999999999998</v>
      </c>
      <c r="H34" s="28" t="s">
        <v>264</v>
      </c>
      <c r="I34" s="23">
        <v>110</v>
      </c>
      <c r="J34" s="23">
        <f t="shared" si="3"/>
        <v>23.099999999999998</v>
      </c>
      <c r="K34" s="15" t="s">
        <v>44</v>
      </c>
      <c r="L34" s="15" t="s">
        <v>44</v>
      </c>
      <c r="M34" s="29" t="s">
        <v>37</v>
      </c>
      <c r="N34" s="23" t="s">
        <v>40</v>
      </c>
      <c r="O34" s="15" t="s">
        <v>43</v>
      </c>
      <c r="P34" s="8"/>
      <c r="Q34" s="15">
        <v>2020</v>
      </c>
      <c r="R34" s="15">
        <v>2</v>
      </c>
      <c r="S34" s="22"/>
    </row>
    <row r="35" spans="1:19" ht="45" x14ac:dyDescent="0.25">
      <c r="A35" s="14" t="s">
        <v>31</v>
      </c>
      <c r="B35" s="16"/>
      <c r="C35" s="14" t="s">
        <v>32</v>
      </c>
      <c r="D35" s="29" t="s">
        <v>263</v>
      </c>
      <c r="E35" s="34">
        <v>0.03</v>
      </c>
      <c r="F35" s="23">
        <v>0</v>
      </c>
      <c r="G35" s="23">
        <f t="shared" si="2"/>
        <v>0</v>
      </c>
      <c r="H35" s="28" t="s">
        <v>262</v>
      </c>
      <c r="I35" s="23">
        <v>0</v>
      </c>
      <c r="J35" s="23">
        <f t="shared" si="3"/>
        <v>0</v>
      </c>
      <c r="K35" s="15" t="s">
        <v>44</v>
      </c>
      <c r="L35" s="15" t="s">
        <v>44</v>
      </c>
      <c r="M35" s="29" t="s">
        <v>37</v>
      </c>
      <c r="N35" s="23" t="s">
        <v>40</v>
      </c>
      <c r="O35" s="15" t="s">
        <v>43</v>
      </c>
      <c r="P35" s="8"/>
      <c r="Q35" s="15">
        <v>2020</v>
      </c>
      <c r="R35" s="15">
        <v>2</v>
      </c>
      <c r="S35" s="22"/>
    </row>
    <row r="36" spans="1:19" ht="120.75" customHeight="1" x14ac:dyDescent="0.25">
      <c r="A36" s="14" t="s">
        <v>31</v>
      </c>
      <c r="B36" s="16"/>
      <c r="C36" s="14" t="s">
        <v>32</v>
      </c>
      <c r="D36" s="29" t="s">
        <v>261</v>
      </c>
      <c r="E36" s="34">
        <v>0.03</v>
      </c>
      <c r="F36" s="23">
        <v>196</v>
      </c>
      <c r="G36" s="23">
        <f t="shared" si="2"/>
        <v>41.16</v>
      </c>
      <c r="H36" s="28" t="s">
        <v>260</v>
      </c>
      <c r="I36" s="23">
        <v>196</v>
      </c>
      <c r="J36" s="23">
        <f t="shared" si="3"/>
        <v>41.16</v>
      </c>
      <c r="K36" s="15" t="s">
        <v>44</v>
      </c>
      <c r="L36" s="15" t="s">
        <v>44</v>
      </c>
      <c r="M36" s="29" t="s">
        <v>37</v>
      </c>
      <c r="N36" s="23" t="s">
        <v>40</v>
      </c>
      <c r="O36" s="15" t="s">
        <v>43</v>
      </c>
      <c r="P36" s="8"/>
      <c r="Q36" s="15">
        <v>2020</v>
      </c>
      <c r="R36" s="15">
        <v>2</v>
      </c>
      <c r="S36" s="22"/>
    </row>
    <row r="37" spans="1:19" ht="45" x14ac:dyDescent="0.25">
      <c r="A37" s="14" t="s">
        <v>31</v>
      </c>
      <c r="B37" s="16"/>
      <c r="C37" s="14" t="s">
        <v>32</v>
      </c>
      <c r="D37" s="29" t="s">
        <v>259</v>
      </c>
      <c r="E37" s="34">
        <v>0.03</v>
      </c>
      <c r="F37" s="23">
        <v>56</v>
      </c>
      <c r="G37" s="23">
        <f t="shared" si="2"/>
        <v>11.76</v>
      </c>
      <c r="H37" s="28" t="s">
        <v>258</v>
      </c>
      <c r="I37" s="23">
        <v>56</v>
      </c>
      <c r="J37" s="23">
        <f t="shared" si="3"/>
        <v>11.76</v>
      </c>
      <c r="K37" s="15" t="s">
        <v>44</v>
      </c>
      <c r="L37" s="15" t="s">
        <v>44</v>
      </c>
      <c r="M37" s="29" t="s">
        <v>37</v>
      </c>
      <c r="N37" s="23" t="s">
        <v>40</v>
      </c>
      <c r="O37" s="15" t="s">
        <v>43</v>
      </c>
      <c r="P37" s="8"/>
      <c r="Q37" s="15">
        <v>2020</v>
      </c>
      <c r="R37" s="15">
        <v>2</v>
      </c>
      <c r="S37" s="22"/>
    </row>
    <row r="38" spans="1:19" ht="60" x14ac:dyDescent="0.25">
      <c r="A38" s="14" t="s">
        <v>31</v>
      </c>
      <c r="B38" s="16"/>
      <c r="C38" s="14" t="s">
        <v>32</v>
      </c>
      <c r="D38" s="29" t="s">
        <v>257</v>
      </c>
      <c r="E38" s="34">
        <v>0.03</v>
      </c>
      <c r="F38" s="23">
        <v>112</v>
      </c>
      <c r="G38" s="23">
        <f t="shared" si="2"/>
        <v>23.52</v>
      </c>
      <c r="H38" s="28" t="s">
        <v>256</v>
      </c>
      <c r="I38" s="23">
        <v>112</v>
      </c>
      <c r="J38" s="23">
        <f t="shared" si="3"/>
        <v>23.52</v>
      </c>
      <c r="K38" s="15" t="s">
        <v>44</v>
      </c>
      <c r="L38" s="15" t="s">
        <v>44</v>
      </c>
      <c r="M38" s="29" t="s">
        <v>37</v>
      </c>
      <c r="N38" s="23" t="s">
        <v>40</v>
      </c>
      <c r="O38" s="15" t="s">
        <v>43</v>
      </c>
      <c r="P38" s="8"/>
      <c r="Q38" s="15">
        <v>2020</v>
      </c>
      <c r="R38" s="15">
        <v>2</v>
      </c>
      <c r="S38" s="22"/>
    </row>
    <row r="39" spans="1:19" ht="30" x14ac:dyDescent="0.25">
      <c r="A39" s="14" t="s">
        <v>31</v>
      </c>
      <c r="B39" s="16"/>
      <c r="C39" s="14" t="s">
        <v>32</v>
      </c>
      <c r="D39" s="29" t="s">
        <v>255</v>
      </c>
      <c r="E39" s="34">
        <v>0.03</v>
      </c>
      <c r="F39" s="23">
        <v>74</v>
      </c>
      <c r="G39" s="23">
        <f t="shared" si="2"/>
        <v>15.54</v>
      </c>
      <c r="H39" s="28" t="s">
        <v>254</v>
      </c>
      <c r="I39" s="23">
        <v>74</v>
      </c>
      <c r="J39" s="23">
        <f t="shared" si="3"/>
        <v>15.54</v>
      </c>
      <c r="K39" s="15" t="s">
        <v>44</v>
      </c>
      <c r="L39" s="15" t="s">
        <v>44</v>
      </c>
      <c r="M39" s="29" t="s">
        <v>37</v>
      </c>
      <c r="N39" s="23" t="s">
        <v>40</v>
      </c>
      <c r="O39" s="15" t="s">
        <v>43</v>
      </c>
      <c r="P39" s="8"/>
      <c r="Q39" s="15">
        <v>2020</v>
      </c>
      <c r="R39" s="15">
        <v>2</v>
      </c>
      <c r="S39" s="22"/>
    </row>
    <row r="40" spans="1:19" ht="60" x14ac:dyDescent="0.25">
      <c r="A40" s="14" t="s">
        <v>31</v>
      </c>
      <c r="B40" s="16"/>
      <c r="C40" s="14" t="s">
        <v>32</v>
      </c>
      <c r="D40" s="29" t="s">
        <v>253</v>
      </c>
      <c r="E40" s="34">
        <v>0.03</v>
      </c>
      <c r="F40" s="23">
        <v>201.2</v>
      </c>
      <c r="G40" s="23">
        <f t="shared" ref="G40:G45" si="4">F40*10%</f>
        <v>20.12</v>
      </c>
      <c r="H40" s="28" t="s">
        <v>248</v>
      </c>
      <c r="I40" s="23">
        <v>201.2</v>
      </c>
      <c r="J40" s="23">
        <f t="shared" ref="J40:J45" si="5">I40*10%</f>
        <v>20.12</v>
      </c>
      <c r="K40" s="15" t="s">
        <v>44</v>
      </c>
      <c r="L40" s="15" t="s">
        <v>44</v>
      </c>
      <c r="M40" s="29" t="s">
        <v>159</v>
      </c>
      <c r="N40" s="38" t="s">
        <v>42</v>
      </c>
      <c r="O40" s="15" t="s">
        <v>43</v>
      </c>
      <c r="P40" s="8"/>
      <c r="Q40" s="15">
        <v>2020</v>
      </c>
      <c r="R40" s="15">
        <v>2</v>
      </c>
      <c r="S40" s="22"/>
    </row>
    <row r="41" spans="1:19" ht="60" x14ac:dyDescent="0.25">
      <c r="A41" s="14" t="s">
        <v>31</v>
      </c>
      <c r="B41" s="16"/>
      <c r="C41" s="14" t="s">
        <v>32</v>
      </c>
      <c r="D41" s="29" t="s">
        <v>252</v>
      </c>
      <c r="E41" s="34">
        <v>0.03</v>
      </c>
      <c r="F41" s="23">
        <v>369.2</v>
      </c>
      <c r="G41" s="23">
        <f t="shared" si="4"/>
        <v>36.92</v>
      </c>
      <c r="H41" s="28" t="s">
        <v>250</v>
      </c>
      <c r="I41" s="23">
        <v>369.2</v>
      </c>
      <c r="J41" s="23">
        <f t="shared" si="5"/>
        <v>36.92</v>
      </c>
      <c r="K41" s="15" t="s">
        <v>44</v>
      </c>
      <c r="L41" s="15" t="s">
        <v>44</v>
      </c>
      <c r="M41" s="29" t="s">
        <v>159</v>
      </c>
      <c r="N41" s="38" t="s">
        <v>42</v>
      </c>
      <c r="O41" s="15" t="s">
        <v>43</v>
      </c>
      <c r="P41" s="8"/>
      <c r="Q41" s="15">
        <v>2020</v>
      </c>
      <c r="R41" s="15">
        <v>2</v>
      </c>
      <c r="S41" s="22"/>
    </row>
    <row r="42" spans="1:19" ht="30" x14ac:dyDescent="0.25">
      <c r="A42" s="14" t="s">
        <v>31</v>
      </c>
      <c r="B42" s="16"/>
      <c r="C42" s="14" t="s">
        <v>32</v>
      </c>
      <c r="D42" s="29" t="s">
        <v>251</v>
      </c>
      <c r="E42" s="34">
        <v>0.03</v>
      </c>
      <c r="F42" s="23">
        <v>215.6</v>
      </c>
      <c r="G42" s="23">
        <f t="shared" si="4"/>
        <v>21.560000000000002</v>
      </c>
      <c r="H42" s="28" t="s">
        <v>250</v>
      </c>
      <c r="I42" s="23">
        <v>215.6</v>
      </c>
      <c r="J42" s="23">
        <f t="shared" si="5"/>
        <v>21.560000000000002</v>
      </c>
      <c r="K42" s="15" t="s">
        <v>44</v>
      </c>
      <c r="L42" s="15" t="s">
        <v>44</v>
      </c>
      <c r="M42" s="29" t="s">
        <v>159</v>
      </c>
      <c r="N42" s="38" t="s">
        <v>42</v>
      </c>
      <c r="O42" s="15" t="s">
        <v>43</v>
      </c>
      <c r="P42" s="8"/>
      <c r="Q42" s="15">
        <v>2020</v>
      </c>
      <c r="R42" s="15">
        <v>2</v>
      </c>
      <c r="S42" s="22"/>
    </row>
    <row r="43" spans="1:19" ht="30" x14ac:dyDescent="0.25">
      <c r="A43" s="14" t="s">
        <v>31</v>
      </c>
      <c r="B43" s="16"/>
      <c r="C43" s="14" t="s">
        <v>32</v>
      </c>
      <c r="D43" s="29" t="s">
        <v>249</v>
      </c>
      <c r="E43" s="34">
        <v>0.03</v>
      </c>
      <c r="F43" s="23">
        <v>80</v>
      </c>
      <c r="G43" s="23">
        <f t="shared" si="4"/>
        <v>8</v>
      </c>
      <c r="H43" s="28" t="s">
        <v>248</v>
      </c>
      <c r="I43" s="23">
        <v>80</v>
      </c>
      <c r="J43" s="23">
        <f t="shared" si="5"/>
        <v>8</v>
      </c>
      <c r="K43" s="15" t="s">
        <v>44</v>
      </c>
      <c r="L43" s="15" t="s">
        <v>44</v>
      </c>
      <c r="M43" s="29" t="s">
        <v>159</v>
      </c>
      <c r="N43" s="38" t="s">
        <v>42</v>
      </c>
      <c r="O43" s="15" t="s">
        <v>43</v>
      </c>
      <c r="P43" s="8"/>
      <c r="Q43" s="15">
        <v>2020</v>
      </c>
      <c r="R43" s="15">
        <v>2</v>
      </c>
      <c r="S43" s="22"/>
    </row>
    <row r="44" spans="1:19" ht="30" x14ac:dyDescent="0.25">
      <c r="A44" s="14" t="s">
        <v>31</v>
      </c>
      <c r="B44" s="16"/>
      <c r="C44" s="14" t="s">
        <v>32</v>
      </c>
      <c r="D44" s="29" t="s">
        <v>247</v>
      </c>
      <c r="E44" s="34">
        <v>0.03</v>
      </c>
      <c r="F44" s="23">
        <v>422</v>
      </c>
      <c r="G44" s="23">
        <f t="shared" si="4"/>
        <v>42.2</v>
      </c>
      <c r="H44" s="28" t="s">
        <v>245</v>
      </c>
      <c r="I44" s="23">
        <v>422</v>
      </c>
      <c r="J44" s="23">
        <f t="shared" si="5"/>
        <v>42.2</v>
      </c>
      <c r="K44" s="15" t="s">
        <v>44</v>
      </c>
      <c r="L44" s="15" t="s">
        <v>44</v>
      </c>
      <c r="M44" s="29" t="s">
        <v>159</v>
      </c>
      <c r="N44" s="38" t="s">
        <v>42</v>
      </c>
      <c r="O44" s="15" t="s">
        <v>43</v>
      </c>
      <c r="P44" s="8"/>
      <c r="Q44" s="15">
        <v>2020</v>
      </c>
      <c r="R44" s="15">
        <v>2</v>
      </c>
      <c r="S44" s="22"/>
    </row>
    <row r="45" spans="1:19" ht="60" x14ac:dyDescent="0.25">
      <c r="A45" s="14" t="s">
        <v>31</v>
      </c>
      <c r="B45" s="16"/>
      <c r="C45" s="14" t="s">
        <v>32</v>
      </c>
      <c r="D45" s="29" t="s">
        <v>246</v>
      </c>
      <c r="E45" s="34">
        <v>0.03</v>
      </c>
      <c r="F45" s="23">
        <v>460.4</v>
      </c>
      <c r="G45" s="23">
        <f t="shared" si="4"/>
        <v>46.04</v>
      </c>
      <c r="H45" s="28" t="s">
        <v>245</v>
      </c>
      <c r="I45" s="23">
        <v>460.4</v>
      </c>
      <c r="J45" s="23">
        <f t="shared" si="5"/>
        <v>46.04</v>
      </c>
      <c r="K45" s="15" t="s">
        <v>44</v>
      </c>
      <c r="L45" s="15" t="s">
        <v>44</v>
      </c>
      <c r="M45" s="29" t="s">
        <v>159</v>
      </c>
      <c r="N45" s="38" t="s">
        <v>42</v>
      </c>
      <c r="O45" s="15" t="s">
        <v>43</v>
      </c>
      <c r="P45" s="10"/>
      <c r="Q45" s="15">
        <v>2020</v>
      </c>
      <c r="R45" s="15">
        <v>2</v>
      </c>
      <c r="S45" s="22"/>
    </row>
    <row r="46" spans="1:19" ht="15.75" x14ac:dyDescent="0.25">
      <c r="A46" s="14" t="s">
        <v>31</v>
      </c>
      <c r="B46" s="16"/>
      <c r="C46" s="14" t="s">
        <v>32</v>
      </c>
      <c r="D46" s="29" t="s">
        <v>244</v>
      </c>
      <c r="E46" s="34">
        <v>0.03</v>
      </c>
      <c r="F46" s="23">
        <v>13.72</v>
      </c>
      <c r="G46" s="23">
        <f>F46*21%</f>
        <v>2.8812000000000002</v>
      </c>
      <c r="H46" s="37">
        <v>43951</v>
      </c>
      <c r="I46" s="23">
        <v>13.72</v>
      </c>
      <c r="J46" s="23">
        <f>I46*21%</f>
        <v>2.8812000000000002</v>
      </c>
      <c r="K46" s="15" t="s">
        <v>44</v>
      </c>
      <c r="L46" s="15" t="s">
        <v>44</v>
      </c>
      <c r="M46" s="29" t="s">
        <v>243</v>
      </c>
      <c r="N46" s="39" t="s">
        <v>242</v>
      </c>
      <c r="O46" s="15" t="s">
        <v>43</v>
      </c>
      <c r="P46" s="11"/>
      <c r="Q46" s="15">
        <v>2020</v>
      </c>
      <c r="R46" s="15">
        <v>2</v>
      </c>
      <c r="S46" s="22"/>
    </row>
    <row r="47" spans="1:19" ht="15.75" x14ac:dyDescent="0.25">
      <c r="A47" s="14" t="s">
        <v>31</v>
      </c>
      <c r="B47" s="16"/>
      <c r="C47" s="14" t="s">
        <v>32</v>
      </c>
      <c r="D47" s="29" t="s">
        <v>50</v>
      </c>
      <c r="E47" s="34">
        <v>0.03</v>
      </c>
      <c r="F47" s="23">
        <v>652.73</v>
      </c>
      <c r="G47" s="23">
        <f>F47*21%</f>
        <v>137.07329999999999</v>
      </c>
      <c r="H47" s="20">
        <v>43891</v>
      </c>
      <c r="I47" s="23">
        <v>652.73</v>
      </c>
      <c r="J47" s="23">
        <f>I47*21%</f>
        <v>137.07329999999999</v>
      </c>
      <c r="K47" s="15" t="s">
        <v>44</v>
      </c>
      <c r="L47" s="15" t="s">
        <v>44</v>
      </c>
      <c r="M47" s="29" t="s">
        <v>241</v>
      </c>
      <c r="N47" s="28" t="s">
        <v>57</v>
      </c>
      <c r="O47" s="15" t="s">
        <v>43</v>
      </c>
      <c r="P47" s="12"/>
      <c r="Q47" s="15">
        <v>2020</v>
      </c>
      <c r="R47" s="15">
        <v>2</v>
      </c>
      <c r="S47" s="22"/>
    </row>
    <row r="48" spans="1:19" ht="15.75" x14ac:dyDescent="0.25">
      <c r="A48" s="14" t="s">
        <v>31</v>
      </c>
      <c r="B48" s="16"/>
      <c r="C48" s="14" t="s">
        <v>32</v>
      </c>
      <c r="D48" s="29" t="s">
        <v>50</v>
      </c>
      <c r="E48" s="34">
        <v>0.03</v>
      </c>
      <c r="F48" s="23">
        <v>600</v>
      </c>
      <c r="G48" s="23">
        <f>F48*0%</f>
        <v>0</v>
      </c>
      <c r="H48" s="20">
        <v>43976</v>
      </c>
      <c r="I48" s="23">
        <v>600</v>
      </c>
      <c r="J48" s="23">
        <f>I48*0%</f>
        <v>0</v>
      </c>
      <c r="K48" s="15" t="s">
        <v>44</v>
      </c>
      <c r="L48" s="15" t="s">
        <v>44</v>
      </c>
      <c r="M48" s="29" t="s">
        <v>241</v>
      </c>
      <c r="N48" s="28" t="s">
        <v>57</v>
      </c>
      <c r="O48" s="15" t="s">
        <v>43</v>
      </c>
      <c r="P48" s="11"/>
      <c r="Q48" s="15">
        <v>2020</v>
      </c>
      <c r="R48" s="15">
        <v>2</v>
      </c>
      <c r="S48" s="22"/>
    </row>
    <row r="49" spans="1:19" ht="15.75" x14ac:dyDescent="0.25">
      <c r="A49" s="14" t="s">
        <v>31</v>
      </c>
      <c r="B49" s="16"/>
      <c r="C49" s="14" t="s">
        <v>32</v>
      </c>
      <c r="D49" s="29" t="s">
        <v>240</v>
      </c>
      <c r="E49" s="34">
        <v>0.03</v>
      </c>
      <c r="F49" s="23">
        <v>394.63</v>
      </c>
      <c r="G49" s="23">
        <f>F49*21%</f>
        <v>82.872299999999996</v>
      </c>
      <c r="H49" s="20">
        <v>43851</v>
      </c>
      <c r="I49" s="23">
        <v>394.63</v>
      </c>
      <c r="J49" s="23">
        <f>I49*21%</f>
        <v>82.872299999999996</v>
      </c>
      <c r="K49" s="15" t="s">
        <v>44</v>
      </c>
      <c r="L49" s="15" t="s">
        <v>44</v>
      </c>
      <c r="M49" s="29" t="s">
        <v>239</v>
      </c>
      <c r="N49" s="30" t="s">
        <v>238</v>
      </c>
      <c r="O49" s="15" t="s">
        <v>43</v>
      </c>
      <c r="P49" s="11"/>
      <c r="Q49" s="15">
        <v>2020</v>
      </c>
      <c r="R49" s="15">
        <v>2</v>
      </c>
      <c r="S49" s="22"/>
    </row>
    <row r="50" spans="1:19" ht="15.75" x14ac:dyDescent="0.25">
      <c r="A50" s="14" t="s">
        <v>31</v>
      </c>
      <c r="B50" s="16"/>
      <c r="C50" s="14" t="s">
        <v>32</v>
      </c>
      <c r="D50" s="29" t="s">
        <v>45</v>
      </c>
      <c r="E50" s="34">
        <v>0.03</v>
      </c>
      <c r="F50" s="23">
        <v>82.5</v>
      </c>
      <c r="G50" s="23">
        <f>F50*21%</f>
        <v>17.324999999999999</v>
      </c>
      <c r="H50" s="20">
        <v>43991</v>
      </c>
      <c r="I50" s="23">
        <v>82.5</v>
      </c>
      <c r="J50" s="23">
        <f>I50*21%</f>
        <v>17.324999999999999</v>
      </c>
      <c r="K50" s="15" t="s">
        <v>44</v>
      </c>
      <c r="L50" s="15" t="s">
        <v>44</v>
      </c>
      <c r="M50" s="29" t="s">
        <v>162</v>
      </c>
      <c r="N50" s="30" t="s">
        <v>237</v>
      </c>
      <c r="O50" s="15" t="s">
        <v>43</v>
      </c>
      <c r="P50" s="11"/>
      <c r="Q50" s="15">
        <v>2020</v>
      </c>
      <c r="R50" s="15">
        <v>2</v>
      </c>
      <c r="S50" s="22"/>
    </row>
    <row r="51" spans="1:19" ht="30" x14ac:dyDescent="0.25">
      <c r="A51" s="14" t="s">
        <v>31</v>
      </c>
      <c r="B51" s="16"/>
      <c r="C51" s="14" t="s">
        <v>32</v>
      </c>
      <c r="D51" s="29" t="s">
        <v>236</v>
      </c>
      <c r="E51" s="34">
        <v>0.03</v>
      </c>
      <c r="F51" s="23">
        <v>11.14</v>
      </c>
      <c r="G51" s="23">
        <f>F51*0%</f>
        <v>0</v>
      </c>
      <c r="H51" s="37">
        <v>43999</v>
      </c>
      <c r="I51" s="23">
        <v>11.14</v>
      </c>
      <c r="J51" s="23">
        <f>I51*0%</f>
        <v>0</v>
      </c>
      <c r="K51" s="15" t="s">
        <v>44</v>
      </c>
      <c r="L51" s="15" t="s">
        <v>44</v>
      </c>
      <c r="M51" s="29" t="s">
        <v>235</v>
      </c>
      <c r="N51" s="39" t="s">
        <v>234</v>
      </c>
      <c r="O51" s="15" t="s">
        <v>43</v>
      </c>
      <c r="P51" s="11"/>
      <c r="Q51" s="15">
        <v>2020</v>
      </c>
      <c r="R51" s="15">
        <v>2</v>
      </c>
      <c r="S51" s="22"/>
    </row>
    <row r="52" spans="1:19" ht="45" x14ac:dyDescent="0.25">
      <c r="A52" s="14" t="s">
        <v>31</v>
      </c>
      <c r="B52" s="16"/>
      <c r="C52" s="14" t="s">
        <v>32</v>
      </c>
      <c r="D52" s="33" t="s">
        <v>233</v>
      </c>
      <c r="E52" s="34">
        <v>0.03</v>
      </c>
      <c r="F52" s="54">
        <v>1519.56</v>
      </c>
      <c r="G52" s="23">
        <f t="shared" ref="G52:G63" si="6">F52*21%</f>
        <v>319.10759999999999</v>
      </c>
      <c r="H52" s="37">
        <v>43914</v>
      </c>
      <c r="I52" s="54">
        <v>1519.56</v>
      </c>
      <c r="J52" s="23">
        <f t="shared" ref="J52:J63" si="7">I52*21%</f>
        <v>319.10759999999999</v>
      </c>
      <c r="K52" s="15" t="s">
        <v>44</v>
      </c>
      <c r="L52" s="15" t="s">
        <v>44</v>
      </c>
      <c r="M52" s="29" t="s">
        <v>224</v>
      </c>
      <c r="N52" s="39" t="s">
        <v>216</v>
      </c>
      <c r="O52" s="15" t="s">
        <v>43</v>
      </c>
      <c r="P52" s="11"/>
      <c r="Q52" s="15">
        <v>2020</v>
      </c>
      <c r="R52" s="15">
        <v>2</v>
      </c>
      <c r="S52" s="22"/>
    </row>
    <row r="53" spans="1:19" ht="30" x14ac:dyDescent="0.25">
      <c r="A53" s="14" t="s">
        <v>31</v>
      </c>
      <c r="B53" s="16"/>
      <c r="C53" s="14" t="s">
        <v>32</v>
      </c>
      <c r="D53" s="33" t="s">
        <v>232</v>
      </c>
      <c r="E53" s="34">
        <v>0.03</v>
      </c>
      <c r="F53" s="54">
        <v>825</v>
      </c>
      <c r="G53" s="23">
        <f t="shared" si="6"/>
        <v>173.25</v>
      </c>
      <c r="H53" s="37">
        <v>43914</v>
      </c>
      <c r="I53" s="54">
        <v>825</v>
      </c>
      <c r="J53" s="23">
        <f t="shared" si="7"/>
        <v>173.25</v>
      </c>
      <c r="K53" s="15" t="s">
        <v>44</v>
      </c>
      <c r="L53" s="15" t="s">
        <v>44</v>
      </c>
      <c r="M53" s="29" t="s">
        <v>224</v>
      </c>
      <c r="N53" s="39" t="s">
        <v>216</v>
      </c>
      <c r="O53" s="15" t="s">
        <v>43</v>
      </c>
      <c r="P53" s="11"/>
      <c r="Q53" s="15">
        <v>2020</v>
      </c>
      <c r="R53" s="15">
        <v>2</v>
      </c>
      <c r="S53" s="22"/>
    </row>
    <row r="54" spans="1:19" ht="90" x14ac:dyDescent="0.25">
      <c r="A54" s="14" t="s">
        <v>31</v>
      </c>
      <c r="B54" s="16"/>
      <c r="C54" s="14" t="s">
        <v>32</v>
      </c>
      <c r="D54" s="33" t="s">
        <v>231</v>
      </c>
      <c r="E54" s="34">
        <v>0.03</v>
      </c>
      <c r="F54" s="54">
        <v>925</v>
      </c>
      <c r="G54" s="23">
        <f t="shared" si="6"/>
        <v>194.25</v>
      </c>
      <c r="H54" s="37">
        <v>43908</v>
      </c>
      <c r="I54" s="54">
        <v>925</v>
      </c>
      <c r="J54" s="23">
        <f t="shared" si="7"/>
        <v>194.25</v>
      </c>
      <c r="K54" s="15" t="s">
        <v>44</v>
      </c>
      <c r="L54" s="15" t="s">
        <v>44</v>
      </c>
      <c r="M54" s="29" t="s">
        <v>224</v>
      </c>
      <c r="N54" s="39" t="s">
        <v>216</v>
      </c>
      <c r="O54" s="15" t="s">
        <v>43</v>
      </c>
      <c r="P54" s="11"/>
      <c r="Q54" s="15">
        <v>2020</v>
      </c>
      <c r="R54" s="15">
        <v>2</v>
      </c>
      <c r="S54" s="22"/>
    </row>
    <row r="55" spans="1:19" ht="15.75" x14ac:dyDescent="0.25">
      <c r="A55" s="14" t="s">
        <v>31</v>
      </c>
      <c r="B55" s="16"/>
      <c r="C55" s="14" t="s">
        <v>32</v>
      </c>
      <c r="D55" s="56" t="s">
        <v>230</v>
      </c>
      <c r="E55" s="34">
        <v>0.03</v>
      </c>
      <c r="F55" s="54">
        <v>25</v>
      </c>
      <c r="G55" s="23">
        <f t="shared" si="6"/>
        <v>5.25</v>
      </c>
      <c r="H55" s="37">
        <v>43921</v>
      </c>
      <c r="I55" s="54">
        <v>25</v>
      </c>
      <c r="J55" s="23">
        <f t="shared" si="7"/>
        <v>5.25</v>
      </c>
      <c r="K55" s="15" t="s">
        <v>44</v>
      </c>
      <c r="L55" s="15" t="s">
        <v>44</v>
      </c>
      <c r="M55" s="29" t="s">
        <v>224</v>
      </c>
      <c r="N55" s="39" t="s">
        <v>216</v>
      </c>
      <c r="O55" s="15" t="s">
        <v>43</v>
      </c>
      <c r="P55" s="11"/>
      <c r="Q55" s="15">
        <v>2020</v>
      </c>
      <c r="R55" s="15">
        <v>2</v>
      </c>
      <c r="S55" s="22"/>
    </row>
    <row r="56" spans="1:19" ht="15.75" x14ac:dyDescent="0.25">
      <c r="A56" s="14" t="s">
        <v>31</v>
      </c>
      <c r="B56" s="16"/>
      <c r="C56" s="14" t="s">
        <v>32</v>
      </c>
      <c r="D56" s="33" t="s">
        <v>229</v>
      </c>
      <c r="E56" s="34">
        <v>0.03</v>
      </c>
      <c r="F56" s="54">
        <v>100</v>
      </c>
      <c r="G56" s="23">
        <f t="shared" si="6"/>
        <v>21</v>
      </c>
      <c r="H56" s="37">
        <v>43950</v>
      </c>
      <c r="I56" s="54">
        <v>100</v>
      </c>
      <c r="J56" s="23">
        <f t="shared" si="7"/>
        <v>21</v>
      </c>
      <c r="K56" s="15" t="s">
        <v>44</v>
      </c>
      <c r="L56" s="15" t="s">
        <v>44</v>
      </c>
      <c r="M56" s="29" t="s">
        <v>224</v>
      </c>
      <c r="N56" s="39" t="s">
        <v>216</v>
      </c>
      <c r="O56" s="15" t="s">
        <v>43</v>
      </c>
      <c r="P56" s="11"/>
      <c r="Q56" s="15">
        <v>2020</v>
      </c>
      <c r="R56" s="15">
        <v>2</v>
      </c>
      <c r="S56" s="22"/>
    </row>
    <row r="57" spans="1:19" ht="15.75" x14ac:dyDescent="0.25">
      <c r="A57" s="14" t="s">
        <v>31</v>
      </c>
      <c r="B57" s="16"/>
      <c r="C57" s="14" t="s">
        <v>32</v>
      </c>
      <c r="D57" s="33" t="s">
        <v>228</v>
      </c>
      <c r="E57" s="34">
        <v>0.03</v>
      </c>
      <c r="F57" s="54">
        <v>100</v>
      </c>
      <c r="G57" s="23">
        <f t="shared" si="6"/>
        <v>21</v>
      </c>
      <c r="H57" s="37">
        <v>43980</v>
      </c>
      <c r="I57" s="54">
        <v>100</v>
      </c>
      <c r="J57" s="23">
        <f t="shared" si="7"/>
        <v>21</v>
      </c>
      <c r="K57" s="15" t="s">
        <v>44</v>
      </c>
      <c r="L57" s="15" t="s">
        <v>44</v>
      </c>
      <c r="M57" s="29" t="s">
        <v>224</v>
      </c>
      <c r="N57" s="39" t="s">
        <v>216</v>
      </c>
      <c r="O57" s="15" t="s">
        <v>43</v>
      </c>
      <c r="P57" s="11"/>
      <c r="Q57" s="15">
        <v>2020</v>
      </c>
      <c r="R57" s="15">
        <v>2</v>
      </c>
      <c r="S57" s="22"/>
    </row>
    <row r="58" spans="1:19" ht="15.75" x14ac:dyDescent="0.25">
      <c r="A58" s="14" t="s">
        <v>31</v>
      </c>
      <c r="B58" s="16"/>
      <c r="C58" s="14" t="s">
        <v>32</v>
      </c>
      <c r="D58" s="55" t="s">
        <v>227</v>
      </c>
      <c r="E58" s="34">
        <v>0.03</v>
      </c>
      <c r="F58" s="54">
        <v>245</v>
      </c>
      <c r="G58" s="23">
        <f t="shared" si="6"/>
        <v>51.449999999999996</v>
      </c>
      <c r="H58" s="37">
        <v>43914</v>
      </c>
      <c r="I58" s="54">
        <v>245</v>
      </c>
      <c r="J58" s="23">
        <f t="shared" si="7"/>
        <v>51.449999999999996</v>
      </c>
      <c r="K58" s="15" t="s">
        <v>44</v>
      </c>
      <c r="L58" s="15" t="s">
        <v>44</v>
      </c>
      <c r="M58" s="29" t="s">
        <v>224</v>
      </c>
      <c r="N58" s="39" t="s">
        <v>216</v>
      </c>
      <c r="O58" s="15" t="s">
        <v>43</v>
      </c>
      <c r="P58" s="11"/>
      <c r="Q58" s="15">
        <v>2020</v>
      </c>
      <c r="R58" s="15">
        <v>2</v>
      </c>
      <c r="S58" s="22"/>
    </row>
    <row r="59" spans="1:19" ht="180" x14ac:dyDescent="0.25">
      <c r="A59" s="14" t="s">
        <v>31</v>
      </c>
      <c r="B59" s="16"/>
      <c r="C59" s="14" t="s">
        <v>32</v>
      </c>
      <c r="D59" s="33" t="s">
        <v>226</v>
      </c>
      <c r="E59" s="34">
        <v>0.03</v>
      </c>
      <c r="F59" s="54">
        <v>1524</v>
      </c>
      <c r="G59" s="23">
        <f t="shared" si="6"/>
        <v>320.03999999999996</v>
      </c>
      <c r="H59" s="37">
        <v>43980</v>
      </c>
      <c r="I59" s="54">
        <v>1524</v>
      </c>
      <c r="J59" s="23">
        <f t="shared" si="7"/>
        <v>320.03999999999996</v>
      </c>
      <c r="K59" s="15" t="s">
        <v>44</v>
      </c>
      <c r="L59" s="15" t="s">
        <v>44</v>
      </c>
      <c r="M59" s="29" t="s">
        <v>224</v>
      </c>
      <c r="N59" s="39" t="s">
        <v>216</v>
      </c>
      <c r="O59" s="15" t="s">
        <v>43</v>
      </c>
      <c r="P59" s="18"/>
      <c r="Q59" s="15">
        <v>2020</v>
      </c>
      <c r="R59" s="15">
        <v>2</v>
      </c>
      <c r="S59" s="22"/>
    </row>
    <row r="60" spans="1:19" ht="60" x14ac:dyDescent="0.25">
      <c r="A60" s="14" t="s">
        <v>31</v>
      </c>
      <c r="B60" s="16"/>
      <c r="C60" s="14" t="s">
        <v>32</v>
      </c>
      <c r="D60" s="33" t="s">
        <v>225</v>
      </c>
      <c r="E60" s="34">
        <v>0.03</v>
      </c>
      <c r="F60" s="54">
        <v>173</v>
      </c>
      <c r="G60" s="23">
        <f t="shared" si="6"/>
        <v>36.33</v>
      </c>
      <c r="H60" s="37">
        <v>43990</v>
      </c>
      <c r="I60" s="54">
        <v>173</v>
      </c>
      <c r="J60" s="23">
        <f t="shared" si="7"/>
        <v>36.33</v>
      </c>
      <c r="K60" s="15" t="s">
        <v>44</v>
      </c>
      <c r="L60" s="15" t="s">
        <v>44</v>
      </c>
      <c r="M60" s="29" t="s">
        <v>224</v>
      </c>
      <c r="N60" s="39" t="s">
        <v>216</v>
      </c>
      <c r="O60" s="15" t="s">
        <v>43</v>
      </c>
      <c r="P60" s="18"/>
      <c r="Q60" s="15">
        <v>2020</v>
      </c>
      <c r="R60" s="15">
        <v>2</v>
      </c>
      <c r="S60" s="22"/>
    </row>
    <row r="61" spans="1:19" ht="30" x14ac:dyDescent="0.25">
      <c r="A61" s="14" t="s">
        <v>31</v>
      </c>
      <c r="B61" s="16"/>
      <c r="C61" s="14" t="s">
        <v>32</v>
      </c>
      <c r="D61" s="33" t="s">
        <v>223</v>
      </c>
      <c r="E61" s="34">
        <v>0.03</v>
      </c>
      <c r="F61" s="54">
        <v>248.97</v>
      </c>
      <c r="G61" s="23">
        <f t="shared" si="6"/>
        <v>52.283699999999996</v>
      </c>
      <c r="H61" s="37">
        <v>43937</v>
      </c>
      <c r="I61" s="54">
        <v>248.97</v>
      </c>
      <c r="J61" s="23">
        <f t="shared" si="7"/>
        <v>52.283699999999996</v>
      </c>
      <c r="K61" s="15" t="s">
        <v>44</v>
      </c>
      <c r="L61" s="15" t="s">
        <v>44</v>
      </c>
      <c r="M61" s="29" t="s">
        <v>222</v>
      </c>
      <c r="N61" s="39" t="s">
        <v>221</v>
      </c>
      <c r="O61" s="15" t="s">
        <v>43</v>
      </c>
      <c r="P61" s="18"/>
      <c r="Q61" s="15">
        <v>2020</v>
      </c>
      <c r="R61" s="15">
        <v>2</v>
      </c>
      <c r="S61" s="22"/>
    </row>
    <row r="62" spans="1:19" ht="30" x14ac:dyDescent="0.25">
      <c r="A62" s="14" t="s">
        <v>31</v>
      </c>
      <c r="B62" s="16"/>
      <c r="C62" s="14" t="s">
        <v>32</v>
      </c>
      <c r="D62" s="33" t="s">
        <v>223</v>
      </c>
      <c r="E62" s="34">
        <v>0.03</v>
      </c>
      <c r="F62" s="54">
        <v>25.45</v>
      </c>
      <c r="G62" s="23">
        <f t="shared" si="6"/>
        <v>5.3445</v>
      </c>
      <c r="H62" s="37">
        <v>43939</v>
      </c>
      <c r="I62" s="54">
        <v>25.45</v>
      </c>
      <c r="J62" s="23">
        <f t="shared" si="7"/>
        <v>5.3445</v>
      </c>
      <c r="K62" s="15" t="s">
        <v>44</v>
      </c>
      <c r="L62" s="15" t="s">
        <v>44</v>
      </c>
      <c r="M62" s="29" t="s">
        <v>222</v>
      </c>
      <c r="N62" s="39" t="s">
        <v>221</v>
      </c>
      <c r="O62" s="15" t="s">
        <v>43</v>
      </c>
      <c r="P62" s="18"/>
      <c r="Q62" s="15">
        <v>2020</v>
      </c>
      <c r="R62" s="15">
        <v>2</v>
      </c>
      <c r="S62" s="22"/>
    </row>
    <row r="63" spans="1:19" ht="30" x14ac:dyDescent="0.25">
      <c r="A63" s="14" t="s">
        <v>31</v>
      </c>
      <c r="B63" s="16"/>
      <c r="C63" s="14" t="s">
        <v>32</v>
      </c>
      <c r="D63" s="33" t="s">
        <v>223</v>
      </c>
      <c r="E63" s="34">
        <v>0.03</v>
      </c>
      <c r="F63" s="54">
        <v>30.57</v>
      </c>
      <c r="G63" s="23">
        <f t="shared" si="6"/>
        <v>6.4196999999999997</v>
      </c>
      <c r="H63" s="37">
        <v>43939</v>
      </c>
      <c r="I63" s="54">
        <v>30.57</v>
      </c>
      <c r="J63" s="23">
        <f t="shared" si="7"/>
        <v>6.4196999999999997</v>
      </c>
      <c r="K63" s="15" t="s">
        <v>44</v>
      </c>
      <c r="L63" s="15" t="s">
        <v>44</v>
      </c>
      <c r="M63" s="29" t="s">
        <v>222</v>
      </c>
      <c r="N63" s="39" t="s">
        <v>221</v>
      </c>
      <c r="O63" s="15" t="s">
        <v>43</v>
      </c>
      <c r="P63" s="18"/>
      <c r="Q63" s="15">
        <v>2020</v>
      </c>
      <c r="R63" s="15">
        <v>2</v>
      </c>
      <c r="S63" s="22"/>
    </row>
    <row r="64" spans="1:19" ht="30" x14ac:dyDescent="0.25">
      <c r="A64" s="14" t="s">
        <v>31</v>
      </c>
      <c r="B64" s="16"/>
      <c r="C64" s="14" t="s">
        <v>32</v>
      </c>
      <c r="D64" s="33" t="s">
        <v>220</v>
      </c>
      <c r="E64" s="34">
        <v>0.03</v>
      </c>
      <c r="F64" s="54">
        <v>480</v>
      </c>
      <c r="G64" s="23">
        <f>F64*0%</f>
        <v>0</v>
      </c>
      <c r="H64" s="37">
        <v>44005</v>
      </c>
      <c r="I64" s="54">
        <v>480</v>
      </c>
      <c r="J64" s="23">
        <f>I64*0%</f>
        <v>0</v>
      </c>
      <c r="K64" s="15" t="s">
        <v>44</v>
      </c>
      <c r="L64" s="15" t="s">
        <v>44</v>
      </c>
      <c r="M64" s="29" t="s">
        <v>219</v>
      </c>
      <c r="N64" s="39" t="s">
        <v>218</v>
      </c>
      <c r="O64" s="15" t="s">
        <v>43</v>
      </c>
      <c r="P64" s="18"/>
      <c r="Q64" s="15">
        <v>2020</v>
      </c>
      <c r="R64" s="15">
        <v>2</v>
      </c>
      <c r="S64" s="22"/>
    </row>
    <row r="65" spans="1:19" ht="15.75" x14ac:dyDescent="0.25">
      <c r="A65" s="52"/>
      <c r="B65" s="53"/>
      <c r="C65" s="52"/>
      <c r="D65" s="51"/>
      <c r="E65" s="50"/>
      <c r="F65" s="49"/>
      <c r="G65" s="36"/>
      <c r="H65" s="42"/>
      <c r="I65" s="49"/>
      <c r="J65" s="36"/>
      <c r="K65" s="41"/>
      <c r="L65" s="41"/>
      <c r="M65" s="32"/>
      <c r="N65" s="48"/>
      <c r="O65" s="41"/>
      <c r="P65" s="47"/>
      <c r="Q65" s="41"/>
      <c r="R65" s="41"/>
      <c r="S65" s="22"/>
    </row>
    <row r="66" spans="1:19" ht="15.75" x14ac:dyDescent="0.25">
      <c r="A66" s="14"/>
      <c r="B66" s="21"/>
      <c r="C66" s="14"/>
      <c r="D66" s="33"/>
      <c r="E66" s="34"/>
      <c r="F66" s="24"/>
      <c r="G66" s="23"/>
      <c r="H66" s="20"/>
      <c r="I66" s="24"/>
      <c r="J66" s="23"/>
      <c r="K66" s="15"/>
      <c r="L66" s="15"/>
      <c r="M66" s="29"/>
      <c r="N66" s="30"/>
      <c r="O66" s="15"/>
      <c r="P66" s="18"/>
      <c r="Q66" s="15"/>
      <c r="R66" s="15"/>
      <c r="S66" s="22"/>
    </row>
    <row r="67" spans="1:19" ht="15.75" x14ac:dyDescent="0.25">
      <c r="A67" s="14"/>
      <c r="B67" s="16"/>
      <c r="C67" s="14"/>
      <c r="D67" s="33"/>
      <c r="E67" s="34"/>
      <c r="F67" s="24"/>
      <c r="G67" s="23"/>
      <c r="H67" s="37"/>
      <c r="I67" s="24"/>
      <c r="J67" s="23"/>
      <c r="K67" s="15"/>
      <c r="L67" s="15"/>
      <c r="M67" s="29"/>
      <c r="N67" s="39"/>
      <c r="O67" s="15"/>
      <c r="P67" s="18"/>
      <c r="Q67" s="15"/>
      <c r="R67" s="15"/>
      <c r="S67" s="22"/>
    </row>
    <row r="68" spans="1:19" ht="15.75" x14ac:dyDescent="0.25">
      <c r="A68" s="14"/>
      <c r="B68" s="16"/>
      <c r="C68" s="14"/>
      <c r="D68" s="29"/>
      <c r="E68" s="34"/>
      <c r="F68" s="24"/>
      <c r="G68" s="23"/>
      <c r="H68" s="37"/>
      <c r="I68" s="24"/>
      <c r="J68" s="23"/>
      <c r="K68" s="15"/>
      <c r="L68" s="15"/>
      <c r="M68" s="29"/>
      <c r="N68" s="39"/>
      <c r="O68" s="15"/>
      <c r="P68" s="18"/>
      <c r="Q68" s="15"/>
      <c r="R68" s="15"/>
      <c r="S68" s="22"/>
    </row>
    <row r="69" spans="1:19" ht="15.75" x14ac:dyDescent="0.25">
      <c r="A69" s="14"/>
      <c r="B69" s="16"/>
      <c r="C69" s="14"/>
      <c r="D69" s="29"/>
      <c r="E69" s="34"/>
      <c r="F69" s="24"/>
      <c r="G69" s="23"/>
      <c r="H69" s="37"/>
      <c r="I69" s="24"/>
      <c r="J69" s="23"/>
      <c r="K69" s="15"/>
      <c r="L69" s="15"/>
      <c r="M69" s="33"/>
      <c r="N69" s="39"/>
      <c r="O69" s="15"/>
      <c r="P69" s="18"/>
      <c r="Q69" s="15"/>
      <c r="R69" s="15"/>
      <c r="S69" s="22"/>
    </row>
    <row r="70" spans="1:19" ht="15.75" x14ac:dyDescent="0.25">
      <c r="A70" s="14"/>
      <c r="B70" s="16"/>
      <c r="C70" s="14"/>
      <c r="D70" s="32"/>
      <c r="E70" s="21"/>
      <c r="F70" s="35"/>
      <c r="G70" s="36"/>
      <c r="H70" s="42"/>
      <c r="I70" s="25"/>
      <c r="J70" s="23"/>
      <c r="K70" s="15"/>
      <c r="L70" s="15"/>
      <c r="M70" s="32"/>
      <c r="N70" s="40"/>
      <c r="O70" s="41"/>
      <c r="P70" s="19"/>
      <c r="Q70" s="15"/>
      <c r="R70" s="15"/>
      <c r="S70" s="22"/>
    </row>
    <row r="71" spans="1:19" ht="15.75" x14ac:dyDescent="0.25">
      <c r="A71" s="14"/>
      <c r="B71" s="43"/>
      <c r="C71" s="14"/>
      <c r="D71" s="32"/>
      <c r="E71" s="21"/>
      <c r="F71" s="35"/>
      <c r="G71" s="36"/>
      <c r="H71" s="42"/>
      <c r="I71" s="35"/>
      <c r="J71" s="36"/>
      <c r="K71" s="15"/>
      <c r="L71" s="15"/>
      <c r="M71" s="32"/>
      <c r="N71" s="40"/>
      <c r="O71" s="41"/>
      <c r="P71" s="19"/>
      <c r="Q71" s="15"/>
      <c r="R71" s="15"/>
      <c r="S71" s="22"/>
    </row>
    <row r="72" spans="1:19" ht="15.75" x14ac:dyDescent="0.25">
      <c r="A72" s="14"/>
      <c r="B72" s="43"/>
      <c r="C72" s="14"/>
      <c r="D72" s="32"/>
      <c r="E72" s="21"/>
      <c r="F72" s="35"/>
      <c r="G72" s="36"/>
      <c r="H72" s="42"/>
      <c r="I72" s="35"/>
      <c r="J72" s="36"/>
      <c r="K72" s="15"/>
      <c r="L72" s="15"/>
      <c r="M72" s="32"/>
      <c r="N72" s="40"/>
      <c r="O72" s="41"/>
      <c r="P72" s="19"/>
      <c r="Q72" s="15"/>
      <c r="R72" s="15"/>
      <c r="S72" s="22"/>
    </row>
    <row r="73" spans="1:19" ht="15.75" x14ac:dyDescent="0.25">
      <c r="A73" s="14"/>
      <c r="B73" s="43"/>
      <c r="C73" s="14"/>
      <c r="D73" s="32"/>
      <c r="E73" s="21"/>
      <c r="F73" s="35"/>
      <c r="G73" s="36"/>
      <c r="H73" s="42"/>
      <c r="I73" s="35"/>
      <c r="J73" s="36"/>
      <c r="K73" s="15"/>
      <c r="L73" s="15"/>
      <c r="M73" s="32"/>
      <c r="N73" s="40"/>
      <c r="O73" s="41"/>
      <c r="P73" s="19"/>
      <c r="Q73" s="15"/>
      <c r="R73" s="15"/>
      <c r="S73" s="22"/>
    </row>
    <row r="74" spans="1:19" ht="15.75" x14ac:dyDescent="0.25">
      <c r="A74" s="14"/>
      <c r="B74" s="43"/>
      <c r="C74" s="14"/>
      <c r="D74" s="32"/>
      <c r="E74" s="21"/>
      <c r="F74" s="35"/>
      <c r="G74" s="36"/>
      <c r="H74" s="42"/>
      <c r="I74" s="35"/>
      <c r="J74" s="36"/>
      <c r="K74" s="15"/>
      <c r="L74" s="15"/>
      <c r="M74" s="32"/>
      <c r="N74" s="40"/>
      <c r="O74" s="41"/>
      <c r="P74" s="19"/>
      <c r="Q74" s="15"/>
      <c r="R74" s="15"/>
      <c r="S74" s="22"/>
    </row>
    <row r="75" spans="1:19" ht="15.75" x14ac:dyDescent="0.25">
      <c r="A75" s="14"/>
      <c r="B75" s="43"/>
      <c r="C75" s="14"/>
      <c r="D75" s="32"/>
      <c r="E75" s="21"/>
      <c r="F75" s="35"/>
      <c r="G75" s="36"/>
      <c r="H75" s="42"/>
      <c r="I75" s="35"/>
      <c r="J75" s="36"/>
      <c r="K75" s="15"/>
      <c r="L75" s="15"/>
      <c r="M75" s="32"/>
      <c r="N75" s="40"/>
      <c r="O75" s="41"/>
      <c r="P75" s="19"/>
      <c r="Q75" s="15"/>
      <c r="R75" s="15"/>
      <c r="S75" s="22"/>
    </row>
    <row r="76" spans="1:19" ht="15.75" x14ac:dyDescent="0.25">
      <c r="A76" s="14"/>
      <c r="B76" s="43"/>
      <c r="C76" s="14"/>
      <c r="D76" s="32"/>
      <c r="E76" s="21"/>
      <c r="F76" s="35"/>
      <c r="G76" s="36"/>
      <c r="H76" s="42"/>
      <c r="I76" s="35"/>
      <c r="J76" s="36"/>
      <c r="K76" s="15"/>
      <c r="L76" s="15"/>
      <c r="M76" s="32"/>
      <c r="N76" s="40"/>
      <c r="O76" s="41"/>
      <c r="P76" s="19"/>
      <c r="Q76" s="15"/>
      <c r="R76" s="15"/>
      <c r="S76" s="22"/>
    </row>
    <row r="77" spans="1:19" ht="15.75" x14ac:dyDescent="0.25">
      <c r="A77" s="14"/>
      <c r="B77" s="43"/>
      <c r="C77" s="14"/>
      <c r="D77" s="32"/>
      <c r="E77" s="21"/>
      <c r="F77" s="35"/>
      <c r="G77" s="36"/>
      <c r="H77" s="42"/>
      <c r="I77" s="35"/>
      <c r="J77" s="36"/>
      <c r="K77" s="15"/>
      <c r="L77" s="15"/>
      <c r="M77" s="32"/>
      <c r="N77" s="40"/>
      <c r="O77" s="41"/>
      <c r="P77" s="19"/>
      <c r="Q77" s="15"/>
      <c r="R77" s="15"/>
      <c r="S77" s="22"/>
    </row>
    <row r="78" spans="1:19" ht="28.5" customHeight="1" x14ac:dyDescent="0.25">
      <c r="A78" s="14"/>
      <c r="B78" s="43"/>
      <c r="C78" s="14"/>
      <c r="D78" s="32"/>
      <c r="E78" s="21"/>
      <c r="F78" s="35"/>
      <c r="G78" s="36"/>
      <c r="H78" s="42"/>
      <c r="I78" s="35"/>
      <c r="J78" s="36"/>
      <c r="K78" s="15"/>
      <c r="L78" s="15"/>
      <c r="M78" s="32"/>
      <c r="N78" s="40"/>
      <c r="O78" s="41"/>
      <c r="P78" s="19"/>
      <c r="Q78" s="15"/>
      <c r="R78" s="15"/>
      <c r="S78" s="22"/>
    </row>
    <row r="79" spans="1:19" ht="15.75" x14ac:dyDescent="0.25">
      <c r="A79" s="14"/>
      <c r="B79" s="43"/>
      <c r="C79" s="14"/>
      <c r="D79" s="32"/>
      <c r="E79" s="21"/>
      <c r="F79" s="35"/>
      <c r="G79" s="36"/>
      <c r="H79" s="42"/>
      <c r="I79" s="35"/>
      <c r="J79" s="36"/>
      <c r="K79" s="15"/>
      <c r="L79" s="15"/>
      <c r="M79" s="29"/>
      <c r="N79" s="40"/>
      <c r="O79" s="41"/>
      <c r="P79" s="19"/>
      <c r="Q79" s="15"/>
      <c r="R79" s="15"/>
      <c r="S79" s="22"/>
    </row>
    <row r="80" spans="1:19" ht="15.75" x14ac:dyDescent="0.25">
      <c r="A80" s="14"/>
      <c r="B80" s="43"/>
      <c r="C80" s="14"/>
      <c r="D80" s="32"/>
      <c r="E80" s="21"/>
      <c r="F80" s="35"/>
      <c r="G80" s="36"/>
      <c r="H80" s="42"/>
      <c r="I80" s="35"/>
      <c r="J80" s="36"/>
      <c r="K80" s="15"/>
      <c r="L80" s="15"/>
      <c r="M80" s="29"/>
      <c r="N80" s="40"/>
      <c r="O80" s="41"/>
      <c r="P80" s="19"/>
      <c r="Q80" s="15"/>
      <c r="R80" s="15"/>
      <c r="S80" s="22"/>
    </row>
    <row r="81" spans="1:19" ht="15.75" x14ac:dyDescent="0.25">
      <c r="A81" s="14"/>
      <c r="B81" s="43"/>
      <c r="C81" s="14"/>
      <c r="D81" s="32"/>
      <c r="E81" s="21"/>
      <c r="F81" s="35"/>
      <c r="G81" s="36"/>
      <c r="H81" s="42"/>
      <c r="I81" s="35"/>
      <c r="J81" s="36"/>
      <c r="K81" s="15"/>
      <c r="L81" s="15"/>
      <c r="M81" s="29"/>
      <c r="N81" s="40"/>
      <c r="O81" s="41"/>
      <c r="P81" s="19"/>
      <c r="Q81" s="15"/>
      <c r="R81" s="15"/>
      <c r="S81" s="22"/>
    </row>
    <row r="82" spans="1:19" ht="15.75" x14ac:dyDescent="0.25">
      <c r="A82" s="14"/>
      <c r="B82" s="43"/>
      <c r="C82" s="14"/>
      <c r="D82" s="29"/>
      <c r="E82" s="21"/>
      <c r="F82" s="25"/>
      <c r="G82" s="23"/>
      <c r="H82" s="27"/>
      <c r="I82" s="25"/>
      <c r="J82" s="23"/>
      <c r="K82" s="15"/>
      <c r="L82" s="15"/>
      <c r="M82" s="29"/>
      <c r="N82" s="40"/>
      <c r="O82" s="41"/>
      <c r="P82" s="19"/>
      <c r="Q82" s="15"/>
      <c r="R82" s="15"/>
      <c r="S82" s="22"/>
    </row>
    <row r="83" spans="1:19" ht="15.75" x14ac:dyDescent="0.25">
      <c r="A83" s="14"/>
      <c r="B83" s="19"/>
      <c r="C83" s="14"/>
      <c r="D83" s="29"/>
      <c r="E83" s="21"/>
      <c r="F83" s="25"/>
      <c r="G83" s="23"/>
      <c r="H83" s="27"/>
      <c r="I83" s="25"/>
      <c r="J83" s="23"/>
      <c r="K83" s="15"/>
      <c r="L83" s="15"/>
      <c r="M83" s="29"/>
      <c r="N83" s="40"/>
      <c r="O83" s="41"/>
      <c r="P83" s="19"/>
      <c r="Q83" s="15"/>
      <c r="R83" s="15"/>
      <c r="S83" s="22"/>
    </row>
    <row r="84" spans="1:19" ht="15.75" x14ac:dyDescent="0.25">
      <c r="A84" s="14"/>
      <c r="B84" s="19"/>
      <c r="C84" s="14"/>
      <c r="D84" s="29"/>
      <c r="E84" s="21"/>
      <c r="F84" s="25"/>
      <c r="G84" s="23"/>
      <c r="H84" s="27"/>
      <c r="I84" s="25"/>
      <c r="J84" s="23"/>
      <c r="K84" s="15"/>
      <c r="L84" s="15"/>
      <c r="M84" s="29"/>
      <c r="N84" s="40"/>
      <c r="O84" s="41"/>
      <c r="P84" s="19"/>
      <c r="Q84" s="15"/>
      <c r="R84" s="15"/>
      <c r="S84" s="22"/>
    </row>
    <row r="85" spans="1:19" ht="15.75" x14ac:dyDescent="0.25">
      <c r="A85" s="14"/>
      <c r="B85" s="19"/>
      <c r="C85" s="14"/>
      <c r="D85" s="29"/>
      <c r="E85" s="21"/>
      <c r="F85" s="25"/>
      <c r="G85" s="23"/>
      <c r="H85" s="27"/>
      <c r="I85" s="25"/>
      <c r="J85" s="23"/>
      <c r="K85" s="15"/>
      <c r="L85" s="15"/>
      <c r="M85" s="29"/>
      <c r="N85" s="40"/>
      <c r="O85" s="41"/>
      <c r="P85" s="19"/>
      <c r="Q85" s="15"/>
      <c r="R85" s="15"/>
      <c r="S85" s="22"/>
    </row>
    <row r="86" spans="1:19" ht="15.75" x14ac:dyDescent="0.25">
      <c r="A86" s="14"/>
      <c r="B86" s="19"/>
      <c r="C86" s="14"/>
      <c r="D86" s="29"/>
      <c r="E86" s="21"/>
      <c r="F86" s="25"/>
      <c r="G86" s="23"/>
      <c r="H86" s="27"/>
      <c r="I86" s="25"/>
      <c r="J86" s="23"/>
      <c r="K86" s="15"/>
      <c r="L86" s="15"/>
      <c r="M86" s="29"/>
      <c r="N86" s="40"/>
      <c r="O86" s="41"/>
      <c r="P86" s="19"/>
      <c r="Q86" s="15"/>
      <c r="R86" s="15"/>
      <c r="S86" s="22"/>
    </row>
    <row r="87" spans="1:19" ht="15.75" x14ac:dyDescent="0.25">
      <c r="A87" s="14"/>
      <c r="B87" s="19"/>
      <c r="C87" s="14"/>
      <c r="D87" s="29"/>
      <c r="E87" s="21"/>
      <c r="F87" s="25"/>
      <c r="G87" s="23"/>
      <c r="H87" s="27"/>
      <c r="I87" s="25"/>
      <c r="J87" s="23"/>
      <c r="K87" s="15"/>
      <c r="L87" s="15"/>
      <c r="M87" s="29"/>
      <c r="N87" s="40"/>
      <c r="O87" s="41"/>
      <c r="P87" s="19"/>
      <c r="Q87" s="15"/>
      <c r="R87" s="15"/>
      <c r="S87" s="22"/>
    </row>
    <row r="88" spans="1:19" ht="15.75" x14ac:dyDescent="0.25">
      <c r="A88" s="14"/>
      <c r="B88" s="19"/>
      <c r="C88" s="14"/>
      <c r="D88" s="29"/>
      <c r="E88" s="21"/>
      <c r="F88" s="25"/>
      <c r="G88" s="23"/>
      <c r="H88" s="27"/>
      <c r="I88" s="25"/>
      <c r="J88" s="23"/>
      <c r="K88" s="15"/>
      <c r="L88" s="15"/>
      <c r="M88" s="29"/>
      <c r="N88" s="40"/>
      <c r="O88" s="41"/>
      <c r="P88" s="19"/>
      <c r="Q88" s="15"/>
      <c r="R88" s="15"/>
      <c r="S88" s="22"/>
    </row>
    <row r="89" spans="1:19" ht="15.75" x14ac:dyDescent="0.25">
      <c r="A89" s="14"/>
      <c r="B89" s="19"/>
      <c r="C89" s="14"/>
      <c r="D89" s="29"/>
      <c r="E89" s="21"/>
      <c r="F89" s="25"/>
      <c r="G89" s="23"/>
      <c r="H89" s="27"/>
      <c r="I89" s="25"/>
      <c r="J89" s="23"/>
      <c r="K89" s="15"/>
      <c r="L89" s="15"/>
      <c r="M89" s="29"/>
      <c r="N89" s="40"/>
      <c r="O89" s="41"/>
      <c r="P89" s="19"/>
      <c r="Q89" s="15"/>
      <c r="R89" s="15"/>
      <c r="S89" s="22"/>
    </row>
    <row r="90" spans="1:19" ht="15.75" x14ac:dyDescent="0.25">
      <c r="A90" s="14"/>
      <c r="B90" s="22"/>
      <c r="C90" s="14"/>
      <c r="D90" s="29"/>
      <c r="E90" s="21"/>
      <c r="F90" s="25"/>
      <c r="G90" s="23"/>
      <c r="H90" s="20"/>
      <c r="I90" s="25"/>
      <c r="J90" s="23"/>
      <c r="K90" s="15"/>
      <c r="L90" s="15"/>
      <c r="M90" s="29"/>
      <c r="N90" s="28"/>
      <c r="O90" s="15"/>
      <c r="P90" s="19"/>
      <c r="Q90" s="15"/>
      <c r="R90" s="15"/>
      <c r="S90" s="22"/>
    </row>
    <row r="91" spans="1:19" ht="15.75" x14ac:dyDescent="0.25">
      <c r="A91" s="14"/>
      <c r="B91" s="22"/>
      <c r="C91" s="14"/>
      <c r="D91" s="29"/>
      <c r="E91" s="21"/>
      <c r="F91" s="25"/>
      <c r="G91" s="24"/>
      <c r="H91" s="27"/>
      <c r="I91" s="25"/>
      <c r="J91" s="24"/>
      <c r="K91" s="15"/>
      <c r="L91" s="15"/>
      <c r="M91" s="29"/>
      <c r="N91" s="28"/>
      <c r="O91" s="15"/>
      <c r="P91" s="19"/>
      <c r="Q91" s="15"/>
      <c r="R91" s="15"/>
      <c r="S91" s="22"/>
    </row>
    <row r="92" spans="1:19" ht="15.75" x14ac:dyDescent="0.25">
      <c r="A92" s="14"/>
      <c r="B92" s="22"/>
      <c r="C92" s="14"/>
      <c r="D92" s="29"/>
      <c r="E92" s="21"/>
      <c r="F92" s="25"/>
      <c r="G92" s="23"/>
      <c r="H92" s="20"/>
      <c r="I92" s="25"/>
      <c r="J92" s="23"/>
      <c r="K92" s="15"/>
      <c r="L92" s="15"/>
      <c r="M92" s="29"/>
      <c r="N92" s="30"/>
      <c r="O92" s="15"/>
      <c r="P92" s="19"/>
      <c r="Q92" s="15"/>
      <c r="R92" s="15"/>
      <c r="S92" s="22"/>
    </row>
    <row r="93" spans="1:19" ht="15.75" x14ac:dyDescent="0.25">
      <c r="A93" s="14"/>
      <c r="B93" s="22"/>
      <c r="C93" s="14"/>
      <c r="D93" s="29"/>
      <c r="E93" s="21"/>
      <c r="F93" s="26"/>
      <c r="G93" s="23"/>
      <c r="H93" s="20"/>
      <c r="I93" s="26"/>
      <c r="J93" s="23"/>
      <c r="K93" s="15"/>
      <c r="L93" s="15"/>
      <c r="M93" s="29"/>
      <c r="N93" s="30"/>
      <c r="O93" s="15"/>
      <c r="P93" s="19"/>
      <c r="Q93" s="15"/>
      <c r="R93" s="15"/>
      <c r="S93" s="22"/>
    </row>
    <row r="94" spans="1:19" ht="15.75" x14ac:dyDescent="0.25">
      <c r="A94" s="14"/>
      <c r="B94" s="22"/>
      <c r="C94" s="14"/>
      <c r="D94" s="29"/>
      <c r="E94" s="21"/>
      <c r="F94" s="25"/>
      <c r="G94" s="23"/>
      <c r="H94" s="20"/>
      <c r="I94" s="25"/>
      <c r="J94" s="23"/>
      <c r="K94" s="15"/>
      <c r="L94" s="15"/>
      <c r="M94" s="29"/>
      <c r="N94" s="30"/>
      <c r="O94" s="15"/>
      <c r="P94" s="19"/>
      <c r="Q94" s="15"/>
      <c r="R94" s="15"/>
      <c r="S94" s="22"/>
    </row>
    <row r="95" spans="1:19" ht="15.75" x14ac:dyDescent="0.25">
      <c r="A95" s="14"/>
      <c r="B95" s="22"/>
      <c r="C95" s="14"/>
      <c r="D95" s="29"/>
      <c r="E95" s="21"/>
      <c r="F95" s="25"/>
      <c r="G95" s="23"/>
      <c r="H95" s="20"/>
      <c r="I95" s="25"/>
      <c r="J95" s="23"/>
      <c r="K95" s="15"/>
      <c r="L95" s="15"/>
      <c r="M95" s="29"/>
      <c r="N95" s="30"/>
      <c r="O95" s="15"/>
      <c r="P95" s="19"/>
      <c r="Q95" s="15"/>
      <c r="R95" s="15"/>
      <c r="S95" s="22"/>
    </row>
  </sheetData>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2020 
ÓRGANO DE CONTRATACIÓN: SOGEPIMA&amp;KFF0000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A67C-47AB-4268-A665-5FD44DC5C31F}">
  <dimension ref="A1:S85"/>
  <sheetViews>
    <sheetView tabSelected="1" view="pageLayout" topLeftCell="B1" zoomScale="70" zoomScaleNormal="82" zoomScalePageLayoutView="70" workbookViewId="0">
      <selection activeCell="G64" sqref="G64"/>
    </sheetView>
  </sheetViews>
  <sheetFormatPr baseColWidth="10" defaultColWidth="11.42578125" defaultRowHeight="15" x14ac:dyDescent="0.25"/>
  <cols>
    <col min="1" max="1" width="15" style="1" customWidth="1"/>
    <col min="2" max="2" width="13.85546875" style="1" bestFit="1" customWidth="1"/>
    <col min="3" max="3" width="14.85546875" style="1" bestFit="1" customWidth="1"/>
    <col min="4" max="4" width="36.42578125" style="1" customWidth="1"/>
    <col min="5" max="5" width="16.7109375" style="1" customWidth="1"/>
    <col min="6" max="6" width="15.28515625" style="1" customWidth="1"/>
    <col min="7" max="7" width="12.42578125" style="1" customWidth="1"/>
    <col min="8" max="8" width="13" style="1" customWidth="1"/>
    <col min="9" max="10" width="12.28515625" style="1" customWidth="1"/>
    <col min="11" max="11" width="14.85546875" style="1" customWidth="1"/>
    <col min="12" max="12" width="10.42578125" style="1" customWidth="1"/>
    <col min="13" max="13" width="22.5703125" style="1" customWidth="1"/>
    <col min="14" max="14" width="13.28515625" style="1" customWidth="1"/>
    <col min="15" max="15" width="12.7109375" style="13" customWidth="1"/>
    <col min="16" max="16" width="13.5703125" style="13" customWidth="1"/>
    <col min="17" max="17" width="11.42578125" style="1" customWidth="1"/>
    <col min="18" max="18" width="13.42578125" style="4" bestFit="1" customWidth="1"/>
    <col min="19" max="16384" width="11.42578125" style="1"/>
  </cols>
  <sheetData>
    <row r="1" spans="1:19" s="3" customFormat="1" ht="60" customHeight="1" x14ac:dyDescent="0.25">
      <c r="A1" s="2" t="s">
        <v>19</v>
      </c>
      <c r="B1" s="2" t="s">
        <v>20</v>
      </c>
      <c r="C1" s="2" t="s">
        <v>9</v>
      </c>
      <c r="D1" s="2" t="s">
        <v>0</v>
      </c>
      <c r="E1" s="2" t="s">
        <v>22</v>
      </c>
      <c r="F1" s="2" t="s">
        <v>25</v>
      </c>
      <c r="G1" s="2" t="s">
        <v>13</v>
      </c>
      <c r="H1" s="2" t="s">
        <v>14</v>
      </c>
      <c r="I1" s="2" t="s">
        <v>23</v>
      </c>
      <c r="J1" s="2" t="s">
        <v>24</v>
      </c>
      <c r="K1" s="2" t="s">
        <v>27</v>
      </c>
      <c r="L1" s="2" t="s">
        <v>15</v>
      </c>
      <c r="M1" s="2" t="s">
        <v>4</v>
      </c>
      <c r="N1" s="2" t="s">
        <v>29</v>
      </c>
      <c r="O1" s="2" t="s">
        <v>17</v>
      </c>
      <c r="P1" s="2" t="s">
        <v>12</v>
      </c>
      <c r="Q1" s="2" t="s">
        <v>1</v>
      </c>
      <c r="R1" s="2" t="s">
        <v>2</v>
      </c>
      <c r="S1" s="31"/>
    </row>
    <row r="2" spans="1:19" ht="109.5" customHeight="1" x14ac:dyDescent="0.25">
      <c r="A2" s="5" t="s">
        <v>10</v>
      </c>
      <c r="B2" s="5" t="s">
        <v>21</v>
      </c>
      <c r="C2" s="5" t="s">
        <v>10</v>
      </c>
      <c r="D2" s="5" t="s">
        <v>7</v>
      </c>
      <c r="E2" s="5" t="s">
        <v>30</v>
      </c>
      <c r="F2" s="6" t="s">
        <v>8</v>
      </c>
      <c r="G2" s="6" t="s">
        <v>8</v>
      </c>
      <c r="H2" s="6" t="s">
        <v>18</v>
      </c>
      <c r="I2" s="6" t="s">
        <v>8</v>
      </c>
      <c r="J2" s="6" t="s">
        <v>8</v>
      </c>
      <c r="K2" s="6" t="s">
        <v>28</v>
      </c>
      <c r="L2" s="6" t="s">
        <v>16</v>
      </c>
      <c r="M2" s="5" t="s">
        <v>7</v>
      </c>
      <c r="N2" s="5" t="s">
        <v>6</v>
      </c>
      <c r="O2" s="5" t="s">
        <v>26</v>
      </c>
      <c r="P2" s="6" t="s">
        <v>11</v>
      </c>
      <c r="Q2" s="5" t="s">
        <v>3</v>
      </c>
      <c r="R2" s="5" t="s">
        <v>5</v>
      </c>
      <c r="S2" s="22"/>
    </row>
    <row r="3" spans="1:19" ht="30" x14ac:dyDescent="0.25">
      <c r="A3" s="14" t="s">
        <v>31</v>
      </c>
      <c r="B3" s="57"/>
      <c r="C3" s="14" t="s">
        <v>32</v>
      </c>
      <c r="D3" s="29" t="s">
        <v>421</v>
      </c>
      <c r="E3" s="34">
        <v>0.03</v>
      </c>
      <c r="F3" s="23">
        <v>127</v>
      </c>
      <c r="G3" s="23">
        <f>F3*21%</f>
        <v>26.669999999999998</v>
      </c>
      <c r="H3" s="28" t="s">
        <v>402</v>
      </c>
      <c r="I3" s="23">
        <v>127</v>
      </c>
      <c r="J3" s="23">
        <f>I3*21%</f>
        <v>26.669999999999998</v>
      </c>
      <c r="K3" s="15" t="s">
        <v>44</v>
      </c>
      <c r="L3" s="15" t="s">
        <v>44</v>
      </c>
      <c r="M3" s="29" t="s">
        <v>153</v>
      </c>
      <c r="N3" s="23" t="s">
        <v>166</v>
      </c>
      <c r="O3" s="15" t="s">
        <v>43</v>
      </c>
      <c r="P3" s="8"/>
      <c r="Q3" s="15">
        <v>2020</v>
      </c>
      <c r="R3" s="15">
        <v>3</v>
      </c>
      <c r="S3" s="22"/>
    </row>
    <row r="4" spans="1:19" ht="75" x14ac:dyDescent="0.25">
      <c r="A4" s="14" t="s">
        <v>31</v>
      </c>
      <c r="B4" s="57"/>
      <c r="C4" s="14" t="s">
        <v>32</v>
      </c>
      <c r="D4" s="29" t="s">
        <v>420</v>
      </c>
      <c r="E4" s="34">
        <v>0.03</v>
      </c>
      <c r="F4" s="23">
        <v>1164</v>
      </c>
      <c r="G4" s="23">
        <f>F4*21%</f>
        <v>244.44</v>
      </c>
      <c r="H4" s="28" t="s">
        <v>414</v>
      </c>
      <c r="I4" s="23">
        <v>1164</v>
      </c>
      <c r="J4" s="23">
        <f>I4*21%</f>
        <v>244.44</v>
      </c>
      <c r="K4" s="15" t="s">
        <v>44</v>
      </c>
      <c r="L4" s="15" t="s">
        <v>44</v>
      </c>
      <c r="M4" s="29" t="s">
        <v>51</v>
      </c>
      <c r="N4" s="23" t="s">
        <v>52</v>
      </c>
      <c r="O4" s="15" t="s">
        <v>43</v>
      </c>
      <c r="P4" s="8"/>
      <c r="Q4" s="15">
        <v>2020</v>
      </c>
      <c r="R4" s="15">
        <v>3</v>
      </c>
      <c r="S4" s="22"/>
    </row>
    <row r="5" spans="1:19" ht="135" x14ac:dyDescent="0.25">
      <c r="A5" s="14" t="s">
        <v>31</v>
      </c>
      <c r="B5" s="57"/>
      <c r="C5" s="14" t="s">
        <v>32</v>
      </c>
      <c r="D5" s="29" t="s">
        <v>419</v>
      </c>
      <c r="E5" s="34">
        <v>0.03</v>
      </c>
      <c r="F5" s="23">
        <v>234</v>
      </c>
      <c r="G5" s="23">
        <f>F5*21%</f>
        <v>49.14</v>
      </c>
      <c r="H5" s="28" t="s">
        <v>414</v>
      </c>
      <c r="I5" s="23">
        <v>234</v>
      </c>
      <c r="J5" s="23">
        <f>I5*21%</f>
        <v>49.14</v>
      </c>
      <c r="K5" s="15" t="s">
        <v>44</v>
      </c>
      <c r="L5" s="15" t="s">
        <v>44</v>
      </c>
      <c r="M5" s="29" t="s">
        <v>51</v>
      </c>
      <c r="N5" s="23" t="s">
        <v>52</v>
      </c>
      <c r="O5" s="15" t="s">
        <v>43</v>
      </c>
      <c r="P5" s="8"/>
      <c r="Q5" s="15">
        <v>2020</v>
      </c>
      <c r="R5" s="15">
        <v>3</v>
      </c>
      <c r="S5" s="22"/>
    </row>
    <row r="6" spans="1:19" ht="165.75" customHeight="1" x14ac:dyDescent="0.25">
      <c r="A6" s="14" t="s">
        <v>31</v>
      </c>
      <c r="B6" s="57"/>
      <c r="C6" s="14" t="s">
        <v>32</v>
      </c>
      <c r="D6" s="29" t="s">
        <v>418</v>
      </c>
      <c r="E6" s="34">
        <v>0.03</v>
      </c>
      <c r="F6" s="23">
        <v>72</v>
      </c>
      <c r="G6" s="23">
        <f>F6*21%</f>
        <v>15.12</v>
      </c>
      <c r="H6" s="28" t="s">
        <v>414</v>
      </c>
      <c r="I6" s="23">
        <v>72</v>
      </c>
      <c r="J6" s="23">
        <f>I6*21%</f>
        <v>15.12</v>
      </c>
      <c r="K6" s="15" t="s">
        <v>44</v>
      </c>
      <c r="L6" s="15" t="s">
        <v>44</v>
      </c>
      <c r="M6" s="29" t="s">
        <v>51</v>
      </c>
      <c r="N6" s="23" t="s">
        <v>52</v>
      </c>
      <c r="O6" s="15" t="s">
        <v>43</v>
      </c>
      <c r="P6" s="8"/>
      <c r="Q6" s="15">
        <v>2020</v>
      </c>
      <c r="R6" s="15">
        <v>3</v>
      </c>
      <c r="S6" s="22"/>
    </row>
    <row r="7" spans="1:19" ht="75" x14ac:dyDescent="0.25">
      <c r="A7" s="14" t="s">
        <v>31</v>
      </c>
      <c r="B7" s="57"/>
      <c r="C7" s="14" t="s">
        <v>32</v>
      </c>
      <c r="D7" s="29" t="s">
        <v>417</v>
      </c>
      <c r="E7" s="34">
        <v>0.03</v>
      </c>
      <c r="F7" s="23">
        <v>684</v>
      </c>
      <c r="G7" s="23">
        <f>F7*21%</f>
        <v>143.63999999999999</v>
      </c>
      <c r="H7" s="28" t="s">
        <v>416</v>
      </c>
      <c r="I7" s="23">
        <v>684</v>
      </c>
      <c r="J7" s="23">
        <f>I7*21%</f>
        <v>143.63999999999999</v>
      </c>
      <c r="K7" s="15" t="s">
        <v>44</v>
      </c>
      <c r="L7" s="15" t="s">
        <v>44</v>
      </c>
      <c r="M7" s="29" t="s">
        <v>51</v>
      </c>
      <c r="N7" s="23" t="s">
        <v>52</v>
      </c>
      <c r="O7" s="15" t="s">
        <v>43</v>
      </c>
      <c r="P7" s="8"/>
      <c r="Q7" s="15">
        <v>2020</v>
      </c>
      <c r="R7" s="15">
        <v>3</v>
      </c>
      <c r="S7" s="22"/>
    </row>
    <row r="8" spans="1:19" ht="105" customHeight="1" x14ac:dyDescent="0.25">
      <c r="A8" s="14" t="s">
        <v>31</v>
      </c>
      <c r="B8" s="57"/>
      <c r="C8" s="14" t="s">
        <v>32</v>
      </c>
      <c r="D8" s="29" t="s">
        <v>415</v>
      </c>
      <c r="E8" s="34">
        <v>0.03</v>
      </c>
      <c r="F8" s="23">
        <v>174</v>
      </c>
      <c r="G8" s="23">
        <f>F8*21%</f>
        <v>36.54</v>
      </c>
      <c r="H8" s="28" t="s">
        <v>414</v>
      </c>
      <c r="I8" s="23">
        <v>174</v>
      </c>
      <c r="J8" s="23">
        <f>I8*21%</f>
        <v>36.54</v>
      </c>
      <c r="K8" s="15" t="s">
        <v>44</v>
      </c>
      <c r="L8" s="15" t="s">
        <v>44</v>
      </c>
      <c r="M8" s="29" t="s">
        <v>51</v>
      </c>
      <c r="N8" s="23" t="s">
        <v>52</v>
      </c>
      <c r="O8" s="15" t="s">
        <v>43</v>
      </c>
      <c r="P8" s="8"/>
      <c r="Q8" s="15">
        <v>2020</v>
      </c>
      <c r="R8" s="15">
        <v>3</v>
      </c>
      <c r="S8" s="22"/>
    </row>
    <row r="9" spans="1:19" ht="30" x14ac:dyDescent="0.25">
      <c r="A9" s="14" t="s">
        <v>31</v>
      </c>
      <c r="B9" s="57"/>
      <c r="C9" s="14" t="s">
        <v>32</v>
      </c>
      <c r="D9" s="29" t="s">
        <v>413</v>
      </c>
      <c r="E9" s="34">
        <v>0.03</v>
      </c>
      <c r="F9" s="23">
        <v>26.64</v>
      </c>
      <c r="G9" s="23">
        <f>F9*21%</f>
        <v>5.5944000000000003</v>
      </c>
      <c r="H9" s="28" t="s">
        <v>412</v>
      </c>
      <c r="I9" s="23">
        <v>26.64</v>
      </c>
      <c r="J9" s="23">
        <f>I9*21%</f>
        <v>5.5944000000000003</v>
      </c>
      <c r="K9" s="15" t="s">
        <v>44</v>
      </c>
      <c r="L9" s="15" t="s">
        <v>44</v>
      </c>
      <c r="M9" s="29" t="s">
        <v>292</v>
      </c>
      <c r="N9" s="23" t="s">
        <v>291</v>
      </c>
      <c r="O9" s="15" t="s">
        <v>43</v>
      </c>
      <c r="P9" s="8"/>
      <c r="Q9" s="15">
        <v>2020</v>
      </c>
      <c r="R9" s="15">
        <v>3</v>
      </c>
      <c r="S9" s="22"/>
    </row>
    <row r="10" spans="1:19" ht="77.25" customHeight="1" x14ac:dyDescent="0.25">
      <c r="A10" s="14" t="s">
        <v>31</v>
      </c>
      <c r="B10" s="57"/>
      <c r="C10" s="14" t="s">
        <v>32</v>
      </c>
      <c r="D10" s="29" t="s">
        <v>411</v>
      </c>
      <c r="E10" s="34">
        <v>0.03</v>
      </c>
      <c r="F10" s="23">
        <v>298.16000000000003</v>
      </c>
      <c r="G10" s="23">
        <f>F10*21%</f>
        <v>62.613600000000005</v>
      </c>
      <c r="H10" s="28" t="s">
        <v>410</v>
      </c>
      <c r="I10" s="23">
        <v>298.16000000000003</v>
      </c>
      <c r="J10" s="23">
        <f>I10*21%</f>
        <v>62.613600000000005</v>
      </c>
      <c r="K10" s="15" t="s">
        <v>44</v>
      </c>
      <c r="L10" s="15" t="s">
        <v>44</v>
      </c>
      <c r="M10" s="29" t="s">
        <v>407</v>
      </c>
      <c r="N10" s="39" t="s">
        <v>216</v>
      </c>
      <c r="O10" s="15" t="s">
        <v>43</v>
      </c>
      <c r="P10" s="8"/>
      <c r="Q10" s="15">
        <v>2020</v>
      </c>
      <c r="R10" s="15">
        <v>3</v>
      </c>
      <c r="S10" s="22"/>
    </row>
    <row r="11" spans="1:19" ht="30" x14ac:dyDescent="0.25">
      <c r="A11" s="14" t="s">
        <v>31</v>
      </c>
      <c r="B11" s="57"/>
      <c r="C11" s="14" t="s">
        <v>32</v>
      </c>
      <c r="D11" s="29" t="s">
        <v>409</v>
      </c>
      <c r="E11" s="34">
        <v>0.03</v>
      </c>
      <c r="F11" s="23">
        <v>108.18</v>
      </c>
      <c r="G11" s="23">
        <f>F11*21%</f>
        <v>22.7178</v>
      </c>
      <c r="H11" s="28" t="s">
        <v>398</v>
      </c>
      <c r="I11" s="23">
        <v>108.18</v>
      </c>
      <c r="J11" s="23">
        <f>I11*21%</f>
        <v>22.7178</v>
      </c>
      <c r="K11" s="15" t="s">
        <v>44</v>
      </c>
      <c r="L11" s="15" t="s">
        <v>44</v>
      </c>
      <c r="M11" s="29" t="s">
        <v>407</v>
      </c>
      <c r="N11" s="39" t="s">
        <v>216</v>
      </c>
      <c r="O11" s="15" t="s">
        <v>43</v>
      </c>
      <c r="P11" s="8"/>
      <c r="Q11" s="15">
        <v>2020</v>
      </c>
      <c r="R11" s="15">
        <v>3</v>
      </c>
      <c r="S11" s="22"/>
    </row>
    <row r="12" spans="1:19" ht="30" x14ac:dyDescent="0.25">
      <c r="A12" s="14" t="s">
        <v>31</v>
      </c>
      <c r="B12" s="57"/>
      <c r="C12" s="14" t="s">
        <v>32</v>
      </c>
      <c r="D12" s="29" t="s">
        <v>408</v>
      </c>
      <c r="E12" s="34">
        <v>0.03</v>
      </c>
      <c r="F12" s="23">
        <v>196.25</v>
      </c>
      <c r="G12" s="23">
        <f>F12*21%</f>
        <v>41.212499999999999</v>
      </c>
      <c r="H12" s="28" t="s">
        <v>353</v>
      </c>
      <c r="I12" s="23">
        <v>196.25</v>
      </c>
      <c r="J12" s="23">
        <f>I12*21%</f>
        <v>41.212499999999999</v>
      </c>
      <c r="K12" s="15" t="s">
        <v>44</v>
      </c>
      <c r="L12" s="15" t="s">
        <v>44</v>
      </c>
      <c r="M12" s="29" t="s">
        <v>407</v>
      </c>
      <c r="N12" s="39" t="s">
        <v>216</v>
      </c>
      <c r="O12" s="15" t="s">
        <v>43</v>
      </c>
      <c r="P12" s="8"/>
      <c r="Q12" s="15">
        <v>2020</v>
      </c>
      <c r="R12" s="15">
        <v>3</v>
      </c>
      <c r="S12" s="22"/>
    </row>
    <row r="13" spans="1:19" ht="78" customHeight="1" x14ac:dyDescent="0.25">
      <c r="A13" s="14" t="s">
        <v>31</v>
      </c>
      <c r="B13" s="57"/>
      <c r="C13" s="14" t="s">
        <v>32</v>
      </c>
      <c r="D13" s="29" t="s">
        <v>406</v>
      </c>
      <c r="E13" s="34">
        <v>0.03</v>
      </c>
      <c r="F13" s="23">
        <v>6278.03</v>
      </c>
      <c r="G13" s="23">
        <f>F13*21%</f>
        <v>1318.3862999999999</v>
      </c>
      <c r="H13" s="27">
        <v>43999</v>
      </c>
      <c r="I13" s="23">
        <v>6278.03</v>
      </c>
      <c r="J13" s="23">
        <f>I13*21%</f>
        <v>1318.3862999999999</v>
      </c>
      <c r="K13" s="15" t="s">
        <v>44</v>
      </c>
      <c r="L13" s="15" t="s">
        <v>44</v>
      </c>
      <c r="M13" s="29" t="s">
        <v>405</v>
      </c>
      <c r="N13" s="23" t="s">
        <v>404</v>
      </c>
      <c r="O13" s="15" t="s">
        <v>43</v>
      </c>
      <c r="P13" s="9"/>
      <c r="Q13" s="15">
        <v>2020</v>
      </c>
      <c r="R13" s="15">
        <v>3</v>
      </c>
      <c r="S13" s="22"/>
    </row>
    <row r="14" spans="1:19" ht="152.25" customHeight="1" x14ac:dyDescent="0.25">
      <c r="A14" s="14" t="s">
        <v>31</v>
      </c>
      <c r="B14" s="57"/>
      <c r="C14" s="14" t="s">
        <v>32</v>
      </c>
      <c r="D14" s="29" t="s">
        <v>403</v>
      </c>
      <c r="E14" s="34">
        <v>0.03</v>
      </c>
      <c r="F14" s="23">
        <v>2901.59</v>
      </c>
      <c r="G14" s="23">
        <f>F14*21%</f>
        <v>609.33389999999997</v>
      </c>
      <c r="H14" s="28" t="s">
        <v>402</v>
      </c>
      <c r="I14" s="23">
        <v>2901.59</v>
      </c>
      <c r="J14" s="23">
        <f>I14*21%</f>
        <v>609.33389999999997</v>
      </c>
      <c r="K14" s="15" t="s">
        <v>44</v>
      </c>
      <c r="L14" s="15" t="s">
        <v>44</v>
      </c>
      <c r="M14" s="29" t="s">
        <v>401</v>
      </c>
      <c r="N14" s="23" t="s">
        <v>400</v>
      </c>
      <c r="O14" s="15" t="s">
        <v>43</v>
      </c>
      <c r="P14" s="8"/>
      <c r="Q14" s="15">
        <v>2020</v>
      </c>
      <c r="R14" s="15">
        <v>3</v>
      </c>
      <c r="S14" s="22"/>
    </row>
    <row r="15" spans="1:19" ht="105" x14ac:dyDescent="0.25">
      <c r="A15" s="14" t="s">
        <v>31</v>
      </c>
      <c r="B15" s="57"/>
      <c r="C15" s="14" t="s">
        <v>32</v>
      </c>
      <c r="D15" s="29" t="s">
        <v>399</v>
      </c>
      <c r="E15" s="34">
        <v>0.03</v>
      </c>
      <c r="F15" s="23">
        <v>75</v>
      </c>
      <c r="G15" s="23">
        <f>F15*21%</f>
        <v>15.75</v>
      </c>
      <c r="H15" s="28" t="s">
        <v>398</v>
      </c>
      <c r="I15" s="23">
        <v>75</v>
      </c>
      <c r="J15" s="23">
        <f>I15*21%</f>
        <v>15.75</v>
      </c>
      <c r="K15" s="15" t="s">
        <v>44</v>
      </c>
      <c r="L15" s="15" t="s">
        <v>44</v>
      </c>
      <c r="M15" s="29" t="s">
        <v>395</v>
      </c>
      <c r="N15" s="23" t="s">
        <v>394</v>
      </c>
      <c r="O15" s="15" t="s">
        <v>43</v>
      </c>
      <c r="P15" s="8"/>
      <c r="Q15" s="15">
        <v>2020</v>
      </c>
      <c r="R15" s="15">
        <v>3</v>
      </c>
      <c r="S15" s="22"/>
    </row>
    <row r="16" spans="1:19" ht="65.25" customHeight="1" x14ac:dyDescent="0.25">
      <c r="A16" s="14" t="s">
        <v>31</v>
      </c>
      <c r="B16" s="57"/>
      <c r="C16" s="14" t="s">
        <v>32</v>
      </c>
      <c r="D16" s="29" t="s">
        <v>397</v>
      </c>
      <c r="E16" s="34">
        <v>0.03</v>
      </c>
      <c r="F16" s="23">
        <v>120</v>
      </c>
      <c r="G16" s="23">
        <f>F16*21%</f>
        <v>25.2</v>
      </c>
      <c r="H16" s="27">
        <v>44015</v>
      </c>
      <c r="I16" s="23">
        <v>120</v>
      </c>
      <c r="J16" s="23">
        <f>I16*21%</f>
        <v>25.2</v>
      </c>
      <c r="K16" s="15" t="s">
        <v>44</v>
      </c>
      <c r="L16" s="15" t="s">
        <v>44</v>
      </c>
      <c r="M16" s="29" t="s">
        <v>395</v>
      </c>
      <c r="N16" s="23" t="s">
        <v>394</v>
      </c>
      <c r="O16" s="15" t="s">
        <v>43</v>
      </c>
      <c r="P16" s="8"/>
      <c r="Q16" s="15">
        <v>2020</v>
      </c>
      <c r="R16" s="15">
        <v>3</v>
      </c>
      <c r="S16" s="22"/>
    </row>
    <row r="17" spans="1:19" ht="60.75" customHeight="1" x14ac:dyDescent="0.25">
      <c r="A17" s="14" t="s">
        <v>31</v>
      </c>
      <c r="B17" s="57"/>
      <c r="C17" s="14" t="s">
        <v>32</v>
      </c>
      <c r="D17" s="29" t="s">
        <v>396</v>
      </c>
      <c r="E17" s="34">
        <v>0.03</v>
      </c>
      <c r="F17" s="23">
        <v>2147</v>
      </c>
      <c r="G17" s="23">
        <f>F17*21%</f>
        <v>450.87</v>
      </c>
      <c r="H17" s="28" t="s">
        <v>359</v>
      </c>
      <c r="I17" s="23">
        <v>2147</v>
      </c>
      <c r="J17" s="23">
        <f>I17*21%</f>
        <v>450.87</v>
      </c>
      <c r="K17" s="15" t="s">
        <v>44</v>
      </c>
      <c r="L17" s="15" t="s">
        <v>44</v>
      </c>
      <c r="M17" s="29" t="s">
        <v>395</v>
      </c>
      <c r="N17" s="23" t="s">
        <v>394</v>
      </c>
      <c r="O17" s="15" t="s">
        <v>43</v>
      </c>
      <c r="P17" s="8"/>
      <c r="Q17" s="15">
        <v>2020</v>
      </c>
      <c r="R17" s="15">
        <v>3</v>
      </c>
      <c r="S17" s="22"/>
    </row>
    <row r="18" spans="1:19" ht="15.75" x14ac:dyDescent="0.25">
      <c r="A18" s="14" t="s">
        <v>31</v>
      </c>
      <c r="B18" s="57"/>
      <c r="C18" s="14" t="s">
        <v>32</v>
      </c>
      <c r="D18" s="29" t="s">
        <v>393</v>
      </c>
      <c r="E18" s="34">
        <v>0.03</v>
      </c>
      <c r="F18" s="23">
        <v>1520</v>
      </c>
      <c r="G18" s="23">
        <f>F18*21%</f>
        <v>319.2</v>
      </c>
      <c r="H18" s="27">
        <v>44040</v>
      </c>
      <c r="I18" s="23">
        <v>1520</v>
      </c>
      <c r="J18" s="23">
        <f>I18*21%</f>
        <v>319.2</v>
      </c>
      <c r="K18" s="15" t="s">
        <v>44</v>
      </c>
      <c r="L18" s="15" t="s">
        <v>44</v>
      </c>
      <c r="M18" s="29" t="s">
        <v>392</v>
      </c>
      <c r="N18" s="23" t="s">
        <v>391</v>
      </c>
      <c r="O18" s="15" t="s">
        <v>43</v>
      </c>
      <c r="P18" s="8"/>
      <c r="Q18" s="15">
        <v>2020</v>
      </c>
      <c r="R18" s="15">
        <v>3</v>
      </c>
      <c r="S18" s="22"/>
    </row>
    <row r="19" spans="1:19" ht="45" x14ac:dyDescent="0.25">
      <c r="A19" s="14" t="s">
        <v>31</v>
      </c>
      <c r="B19" s="57"/>
      <c r="C19" s="14" t="s">
        <v>32</v>
      </c>
      <c r="D19" s="29" t="s">
        <v>390</v>
      </c>
      <c r="E19" s="34">
        <v>0.03</v>
      </c>
      <c r="F19" s="23">
        <v>1300</v>
      </c>
      <c r="G19" s="23">
        <f>F19*21%</f>
        <v>273</v>
      </c>
      <c r="H19" s="28" t="s">
        <v>389</v>
      </c>
      <c r="I19" s="23">
        <v>1300</v>
      </c>
      <c r="J19" s="23">
        <f>I19*21%</f>
        <v>273</v>
      </c>
      <c r="K19" s="15" t="s">
        <v>44</v>
      </c>
      <c r="L19" s="15" t="s">
        <v>44</v>
      </c>
      <c r="M19" s="29" t="s">
        <v>34</v>
      </c>
      <c r="N19" s="23" t="s">
        <v>55</v>
      </c>
      <c r="O19" s="15" t="s">
        <v>43</v>
      </c>
      <c r="P19" s="8"/>
      <c r="Q19" s="15">
        <v>2020</v>
      </c>
      <c r="R19" s="15">
        <v>3</v>
      </c>
      <c r="S19" s="22"/>
    </row>
    <row r="20" spans="1:19" ht="30" x14ac:dyDescent="0.25">
      <c r="A20" s="14" t="s">
        <v>31</v>
      </c>
      <c r="B20" s="57"/>
      <c r="C20" s="14" t="s">
        <v>32</v>
      </c>
      <c r="D20" s="29" t="s">
        <v>388</v>
      </c>
      <c r="E20" s="34">
        <v>0.03</v>
      </c>
      <c r="F20" s="23">
        <v>440</v>
      </c>
      <c r="G20" s="23">
        <f>F20*21%</f>
        <v>92.399999999999991</v>
      </c>
      <c r="H20" s="28" t="s">
        <v>384</v>
      </c>
      <c r="I20" s="23">
        <v>440</v>
      </c>
      <c r="J20" s="23">
        <f>I20*21%</f>
        <v>92.399999999999991</v>
      </c>
      <c r="K20" s="15" t="s">
        <v>44</v>
      </c>
      <c r="L20" s="15" t="s">
        <v>44</v>
      </c>
      <c r="M20" s="29" t="s">
        <v>383</v>
      </c>
      <c r="N20" s="23" t="s">
        <v>382</v>
      </c>
      <c r="O20" s="15" t="s">
        <v>43</v>
      </c>
      <c r="P20" s="8"/>
      <c r="Q20" s="15">
        <v>2020</v>
      </c>
      <c r="R20" s="15">
        <v>3</v>
      </c>
      <c r="S20" s="22"/>
    </row>
    <row r="21" spans="1:19" ht="30" x14ac:dyDescent="0.25">
      <c r="A21" s="14" t="s">
        <v>31</v>
      </c>
      <c r="B21" s="57"/>
      <c r="C21" s="14" t="s">
        <v>32</v>
      </c>
      <c r="D21" s="29" t="s">
        <v>387</v>
      </c>
      <c r="E21" s="34">
        <v>0.03</v>
      </c>
      <c r="F21" s="23">
        <v>740</v>
      </c>
      <c r="G21" s="23">
        <f>F21*21%</f>
        <v>155.4</v>
      </c>
      <c r="H21" s="28" t="s">
        <v>384</v>
      </c>
      <c r="I21" s="23">
        <v>740</v>
      </c>
      <c r="J21" s="23">
        <f>I21*21%</f>
        <v>155.4</v>
      </c>
      <c r="K21" s="15" t="s">
        <v>44</v>
      </c>
      <c r="L21" s="15" t="s">
        <v>44</v>
      </c>
      <c r="M21" s="29" t="s">
        <v>383</v>
      </c>
      <c r="N21" s="23" t="s">
        <v>382</v>
      </c>
      <c r="O21" s="15" t="s">
        <v>43</v>
      </c>
      <c r="P21" s="8"/>
      <c r="Q21" s="15">
        <v>2020</v>
      </c>
      <c r="R21" s="15">
        <v>3</v>
      </c>
      <c r="S21" s="22"/>
    </row>
    <row r="22" spans="1:19" ht="15.75" x14ac:dyDescent="0.25">
      <c r="A22" s="14" t="s">
        <v>31</v>
      </c>
      <c r="B22" s="57"/>
      <c r="C22" s="14" t="s">
        <v>32</v>
      </c>
      <c r="D22" s="29" t="s">
        <v>386</v>
      </c>
      <c r="E22" s="34">
        <v>0.03</v>
      </c>
      <c r="F22" s="23">
        <v>120</v>
      </c>
      <c r="G22" s="23">
        <f>F22*21%</f>
        <v>25.2</v>
      </c>
      <c r="H22" s="28" t="s">
        <v>384</v>
      </c>
      <c r="I22" s="23">
        <v>120</v>
      </c>
      <c r="J22" s="23">
        <f>I22*21%</f>
        <v>25.2</v>
      </c>
      <c r="K22" s="15" t="s">
        <v>44</v>
      </c>
      <c r="L22" s="15" t="s">
        <v>44</v>
      </c>
      <c r="M22" s="29" t="s">
        <v>383</v>
      </c>
      <c r="N22" s="23" t="s">
        <v>382</v>
      </c>
      <c r="O22" s="15" t="s">
        <v>43</v>
      </c>
      <c r="P22" s="8"/>
      <c r="Q22" s="15">
        <v>2020</v>
      </c>
      <c r="R22" s="15">
        <v>3</v>
      </c>
      <c r="S22" s="22"/>
    </row>
    <row r="23" spans="1:19" ht="45" x14ac:dyDescent="0.25">
      <c r="A23" s="14" t="s">
        <v>31</v>
      </c>
      <c r="B23" s="57"/>
      <c r="C23" s="14" t="s">
        <v>32</v>
      </c>
      <c r="D23" s="29" t="s">
        <v>385</v>
      </c>
      <c r="E23" s="34">
        <v>0.03</v>
      </c>
      <c r="F23" s="23">
        <v>440</v>
      </c>
      <c r="G23" s="23">
        <f>F23*21%</f>
        <v>92.399999999999991</v>
      </c>
      <c r="H23" s="28" t="s">
        <v>384</v>
      </c>
      <c r="I23" s="23">
        <v>440</v>
      </c>
      <c r="J23" s="23">
        <f>I23*21%</f>
        <v>92.399999999999991</v>
      </c>
      <c r="K23" s="15" t="s">
        <v>44</v>
      </c>
      <c r="L23" s="15" t="s">
        <v>44</v>
      </c>
      <c r="M23" s="29" t="s">
        <v>383</v>
      </c>
      <c r="N23" s="23" t="s">
        <v>382</v>
      </c>
      <c r="O23" s="15" t="s">
        <v>43</v>
      </c>
      <c r="P23" s="8"/>
      <c r="Q23" s="15">
        <v>2020</v>
      </c>
      <c r="R23" s="15">
        <v>3</v>
      </c>
      <c r="S23" s="22"/>
    </row>
    <row r="24" spans="1:19" ht="60" customHeight="1" x14ac:dyDescent="0.25">
      <c r="A24" s="14" t="s">
        <v>31</v>
      </c>
      <c r="B24" s="57"/>
      <c r="C24" s="14" t="s">
        <v>32</v>
      </c>
      <c r="D24" s="29" t="s">
        <v>381</v>
      </c>
      <c r="E24" s="34">
        <v>0.03</v>
      </c>
      <c r="F24" s="23">
        <v>921.3</v>
      </c>
      <c r="G24" s="23">
        <f>F24*21%</f>
        <v>193.47299999999998</v>
      </c>
      <c r="H24" s="28" t="s">
        <v>348</v>
      </c>
      <c r="I24" s="23">
        <v>921.3</v>
      </c>
      <c r="J24" s="23">
        <f>I24*21%</f>
        <v>193.47299999999998</v>
      </c>
      <c r="K24" s="15" t="s">
        <v>44</v>
      </c>
      <c r="L24" s="15" t="s">
        <v>44</v>
      </c>
      <c r="M24" s="29" t="s">
        <v>370</v>
      </c>
      <c r="N24" s="23" t="s">
        <v>369</v>
      </c>
      <c r="O24" s="15" t="s">
        <v>43</v>
      </c>
      <c r="P24" s="8"/>
      <c r="Q24" s="15">
        <v>2020</v>
      </c>
      <c r="R24" s="15">
        <v>3</v>
      </c>
      <c r="S24" s="22"/>
    </row>
    <row r="25" spans="1:19" ht="45" x14ac:dyDescent="0.25">
      <c r="A25" s="14" t="s">
        <v>31</v>
      </c>
      <c r="B25" s="57"/>
      <c r="C25" s="14" t="s">
        <v>32</v>
      </c>
      <c r="D25" s="29" t="s">
        <v>381</v>
      </c>
      <c r="E25" s="34">
        <v>0.03</v>
      </c>
      <c r="F25" s="23">
        <v>321.60000000000002</v>
      </c>
      <c r="G25" s="23">
        <f>F25*21%</f>
        <v>67.536000000000001</v>
      </c>
      <c r="H25" s="28" t="s">
        <v>348</v>
      </c>
      <c r="I25" s="23">
        <v>321.60000000000002</v>
      </c>
      <c r="J25" s="23">
        <f>I25*21%</f>
        <v>67.536000000000001</v>
      </c>
      <c r="K25" s="15" t="s">
        <v>44</v>
      </c>
      <c r="L25" s="15" t="s">
        <v>44</v>
      </c>
      <c r="M25" s="29" t="s">
        <v>370</v>
      </c>
      <c r="N25" s="23" t="s">
        <v>369</v>
      </c>
      <c r="O25" s="15" t="s">
        <v>43</v>
      </c>
      <c r="P25" s="8"/>
      <c r="Q25" s="15">
        <v>2020</v>
      </c>
      <c r="R25" s="15">
        <v>3</v>
      </c>
      <c r="S25" s="22"/>
    </row>
    <row r="26" spans="1:19" ht="45" x14ac:dyDescent="0.25">
      <c r="A26" s="14" t="s">
        <v>31</v>
      </c>
      <c r="B26" s="57"/>
      <c r="C26" s="14" t="s">
        <v>32</v>
      </c>
      <c r="D26" s="29" t="s">
        <v>381</v>
      </c>
      <c r="E26" s="34">
        <v>0.03</v>
      </c>
      <c r="F26" s="23">
        <v>281.8</v>
      </c>
      <c r="G26" s="23">
        <f>F26*21%</f>
        <v>59.177999999999997</v>
      </c>
      <c r="H26" s="28" t="s">
        <v>348</v>
      </c>
      <c r="I26" s="23">
        <v>281.8</v>
      </c>
      <c r="J26" s="23">
        <f>I26*21%</f>
        <v>59.177999999999997</v>
      </c>
      <c r="K26" s="15" t="s">
        <v>44</v>
      </c>
      <c r="L26" s="15" t="s">
        <v>44</v>
      </c>
      <c r="M26" s="29" t="s">
        <v>370</v>
      </c>
      <c r="N26" s="23" t="s">
        <v>369</v>
      </c>
      <c r="O26" s="15" t="s">
        <v>43</v>
      </c>
      <c r="P26" s="8"/>
      <c r="Q26" s="15">
        <v>2020</v>
      </c>
      <c r="R26" s="15">
        <v>3</v>
      </c>
      <c r="S26" s="22"/>
    </row>
    <row r="27" spans="1:19" ht="15.75" x14ac:dyDescent="0.25">
      <c r="A27" s="14" t="s">
        <v>31</v>
      </c>
      <c r="B27" s="57"/>
      <c r="C27" s="14" t="s">
        <v>32</v>
      </c>
      <c r="D27" s="29" t="s">
        <v>380</v>
      </c>
      <c r="E27" s="34">
        <v>0.03</v>
      </c>
      <c r="F27" s="23">
        <v>162.80000000000001</v>
      </c>
      <c r="G27" s="23">
        <f>F27*21%</f>
        <v>34.188000000000002</v>
      </c>
      <c r="H27" s="28" t="s">
        <v>379</v>
      </c>
      <c r="I27" s="23">
        <v>162.80000000000001</v>
      </c>
      <c r="J27" s="23">
        <f>I27*21%</f>
        <v>34.188000000000002</v>
      </c>
      <c r="K27" s="15" t="s">
        <v>44</v>
      </c>
      <c r="L27" s="15" t="s">
        <v>44</v>
      </c>
      <c r="M27" s="29" t="s">
        <v>370</v>
      </c>
      <c r="N27" s="23" t="s">
        <v>369</v>
      </c>
      <c r="O27" s="15" t="s">
        <v>43</v>
      </c>
      <c r="P27" s="8"/>
      <c r="Q27" s="15">
        <v>2020</v>
      </c>
      <c r="R27" s="15">
        <v>3</v>
      </c>
      <c r="S27" s="22"/>
    </row>
    <row r="28" spans="1:19" ht="90" x14ac:dyDescent="0.25">
      <c r="A28" s="14" t="s">
        <v>31</v>
      </c>
      <c r="B28" s="57"/>
      <c r="C28" s="14" t="s">
        <v>32</v>
      </c>
      <c r="D28" s="29" t="s">
        <v>378</v>
      </c>
      <c r="E28" s="34">
        <v>0.03</v>
      </c>
      <c r="F28" s="23">
        <v>275</v>
      </c>
      <c r="G28" s="23">
        <f>F28*21%</f>
        <v>57.75</v>
      </c>
      <c r="H28" s="28" t="s">
        <v>377</v>
      </c>
      <c r="I28" s="23">
        <v>275</v>
      </c>
      <c r="J28" s="23">
        <f>I28*21%</f>
        <v>57.75</v>
      </c>
      <c r="K28" s="15" t="s">
        <v>44</v>
      </c>
      <c r="L28" s="15" t="s">
        <v>44</v>
      </c>
      <c r="M28" s="29" t="s">
        <v>370</v>
      </c>
      <c r="N28" s="23" t="s">
        <v>369</v>
      </c>
      <c r="O28" s="15" t="s">
        <v>43</v>
      </c>
      <c r="P28" s="8"/>
      <c r="Q28" s="15">
        <v>2020</v>
      </c>
      <c r="R28" s="15">
        <v>3</v>
      </c>
      <c r="S28" s="22"/>
    </row>
    <row r="29" spans="1:19" ht="60" x14ac:dyDescent="0.25">
      <c r="A29" s="14" t="s">
        <v>31</v>
      </c>
      <c r="B29" s="57"/>
      <c r="C29" s="14" t="s">
        <v>32</v>
      </c>
      <c r="D29" s="29" t="s">
        <v>376</v>
      </c>
      <c r="E29" s="34">
        <v>0.03</v>
      </c>
      <c r="F29" s="23">
        <v>218</v>
      </c>
      <c r="G29" s="23">
        <f>F29*21%</f>
        <v>45.78</v>
      </c>
      <c r="H29" s="28" t="s">
        <v>375</v>
      </c>
      <c r="I29" s="23">
        <v>218</v>
      </c>
      <c r="J29" s="23">
        <f>I29*21%</f>
        <v>45.78</v>
      </c>
      <c r="K29" s="15" t="s">
        <v>44</v>
      </c>
      <c r="L29" s="15" t="s">
        <v>44</v>
      </c>
      <c r="M29" s="29" t="s">
        <v>370</v>
      </c>
      <c r="N29" s="23" t="s">
        <v>369</v>
      </c>
      <c r="O29" s="15" t="s">
        <v>43</v>
      </c>
      <c r="P29" s="8"/>
      <c r="Q29" s="15">
        <v>2020</v>
      </c>
      <c r="R29" s="15">
        <v>3</v>
      </c>
      <c r="S29" s="22"/>
    </row>
    <row r="30" spans="1:19" ht="30" x14ac:dyDescent="0.25">
      <c r="A30" s="14" t="s">
        <v>31</v>
      </c>
      <c r="B30" s="57"/>
      <c r="C30" s="14" t="s">
        <v>32</v>
      </c>
      <c r="D30" s="61" t="s">
        <v>374</v>
      </c>
      <c r="E30" s="34">
        <v>0.03</v>
      </c>
      <c r="F30" s="23">
        <v>250</v>
      </c>
      <c r="G30" s="23">
        <f>F30*21%</f>
        <v>52.5</v>
      </c>
      <c r="H30" s="28" t="s">
        <v>373</v>
      </c>
      <c r="I30" s="23">
        <v>250</v>
      </c>
      <c r="J30" s="23">
        <f>I30*21%</f>
        <v>52.5</v>
      </c>
      <c r="K30" s="15" t="s">
        <v>44</v>
      </c>
      <c r="L30" s="15" t="s">
        <v>44</v>
      </c>
      <c r="M30" s="29" t="s">
        <v>370</v>
      </c>
      <c r="N30" s="23" t="s">
        <v>369</v>
      </c>
      <c r="O30" s="15" t="s">
        <v>43</v>
      </c>
      <c r="P30" s="8"/>
      <c r="Q30" s="15">
        <v>2020</v>
      </c>
      <c r="R30" s="15">
        <v>3</v>
      </c>
      <c r="S30" s="22"/>
    </row>
    <row r="31" spans="1:19" ht="30" x14ac:dyDescent="0.25">
      <c r="A31" s="14" t="s">
        <v>31</v>
      </c>
      <c r="B31" s="57"/>
      <c r="C31" s="14" t="s">
        <v>32</v>
      </c>
      <c r="D31" s="62" t="s">
        <v>372</v>
      </c>
      <c r="E31" s="34">
        <v>0.03</v>
      </c>
      <c r="F31" s="23">
        <v>515</v>
      </c>
      <c r="G31" s="23">
        <f>F31*21%</f>
        <v>108.14999999999999</v>
      </c>
      <c r="H31" s="28" t="s">
        <v>371</v>
      </c>
      <c r="I31" s="23">
        <v>515</v>
      </c>
      <c r="J31" s="23">
        <f>I31*21%</f>
        <v>108.14999999999999</v>
      </c>
      <c r="K31" s="15" t="s">
        <v>44</v>
      </c>
      <c r="L31" s="15" t="s">
        <v>44</v>
      </c>
      <c r="M31" s="29" t="s">
        <v>370</v>
      </c>
      <c r="N31" s="23" t="s">
        <v>369</v>
      </c>
      <c r="O31" s="15" t="s">
        <v>43</v>
      </c>
      <c r="P31" s="8"/>
      <c r="Q31" s="15">
        <v>2020</v>
      </c>
      <c r="R31" s="15">
        <v>3</v>
      </c>
      <c r="S31" s="22"/>
    </row>
    <row r="32" spans="1:19" ht="45" x14ac:dyDescent="0.25">
      <c r="A32" s="14" t="s">
        <v>31</v>
      </c>
      <c r="B32" s="57"/>
      <c r="C32" s="14" t="s">
        <v>32</v>
      </c>
      <c r="D32" s="29" t="s">
        <v>368</v>
      </c>
      <c r="E32" s="34">
        <v>0.03</v>
      </c>
      <c r="F32" s="23">
        <v>340</v>
      </c>
      <c r="G32" s="23">
        <f>F32*21%</f>
        <v>71.399999999999991</v>
      </c>
      <c r="H32" s="28" t="s">
        <v>367</v>
      </c>
      <c r="I32" s="23">
        <v>340</v>
      </c>
      <c r="J32" s="23">
        <f>I32*21%</f>
        <v>71.399999999999991</v>
      </c>
      <c r="K32" s="15" t="s">
        <v>44</v>
      </c>
      <c r="L32" s="15" t="s">
        <v>44</v>
      </c>
      <c r="M32" s="29" t="s">
        <v>366</v>
      </c>
      <c r="N32" s="23" t="s">
        <v>365</v>
      </c>
      <c r="O32" s="15" t="s">
        <v>43</v>
      </c>
      <c r="P32" s="8"/>
      <c r="Q32" s="15">
        <v>2020</v>
      </c>
      <c r="R32" s="15">
        <v>3</v>
      </c>
      <c r="S32" s="22"/>
    </row>
    <row r="33" spans="1:19" ht="45" x14ac:dyDescent="0.25">
      <c r="A33" s="14" t="s">
        <v>31</v>
      </c>
      <c r="B33" s="57"/>
      <c r="C33" s="14" t="s">
        <v>32</v>
      </c>
      <c r="D33" s="29" t="s">
        <v>364</v>
      </c>
      <c r="E33" s="34">
        <v>0.03</v>
      </c>
      <c r="F33" s="23">
        <v>135</v>
      </c>
      <c r="G33" s="23">
        <f>F33*21%</f>
        <v>28.349999999999998</v>
      </c>
      <c r="H33" s="28" t="s">
        <v>348</v>
      </c>
      <c r="I33" s="23">
        <v>135</v>
      </c>
      <c r="J33" s="23">
        <f>I33*21%</f>
        <v>28.349999999999998</v>
      </c>
      <c r="K33" s="15" t="s">
        <v>44</v>
      </c>
      <c r="L33" s="15" t="s">
        <v>44</v>
      </c>
      <c r="M33" s="29" t="s">
        <v>38</v>
      </c>
      <c r="N33" s="23" t="s">
        <v>361</v>
      </c>
      <c r="O33" s="15" t="s">
        <v>43</v>
      </c>
      <c r="P33" s="8"/>
      <c r="Q33" s="15">
        <v>2020</v>
      </c>
      <c r="R33" s="15">
        <v>3</v>
      </c>
      <c r="S33" s="22"/>
    </row>
    <row r="34" spans="1:19" ht="59.25" customHeight="1" x14ac:dyDescent="0.25">
      <c r="A34" s="14" t="s">
        <v>31</v>
      </c>
      <c r="B34" s="57"/>
      <c r="C34" s="14" t="s">
        <v>32</v>
      </c>
      <c r="D34" s="29" t="s">
        <v>363</v>
      </c>
      <c r="E34" s="34">
        <v>0.03</v>
      </c>
      <c r="F34" s="23">
        <v>690.69</v>
      </c>
      <c r="G34" s="23">
        <f>F34*21%</f>
        <v>145.04490000000001</v>
      </c>
      <c r="H34" s="28" t="s">
        <v>362</v>
      </c>
      <c r="I34" s="23">
        <v>690.69</v>
      </c>
      <c r="J34" s="23">
        <f>I34*21%</f>
        <v>145.04490000000001</v>
      </c>
      <c r="K34" s="15" t="s">
        <v>44</v>
      </c>
      <c r="L34" s="15" t="s">
        <v>44</v>
      </c>
      <c r="M34" s="29" t="s">
        <v>38</v>
      </c>
      <c r="N34" s="23" t="s">
        <v>361</v>
      </c>
      <c r="O34" s="15" t="s">
        <v>43</v>
      </c>
      <c r="P34" s="8"/>
      <c r="Q34" s="15">
        <v>2020</v>
      </c>
      <c r="R34" s="15">
        <v>3</v>
      </c>
      <c r="S34" s="22"/>
    </row>
    <row r="35" spans="1:19" ht="45" x14ac:dyDescent="0.25">
      <c r="A35" s="14" t="s">
        <v>31</v>
      </c>
      <c r="B35" s="57"/>
      <c r="C35" s="14" t="s">
        <v>32</v>
      </c>
      <c r="D35" s="29" t="s">
        <v>360</v>
      </c>
      <c r="E35" s="34">
        <v>0.03</v>
      </c>
      <c r="F35" s="23">
        <v>173.76</v>
      </c>
      <c r="G35" s="23">
        <f>F35*0%</f>
        <v>0</v>
      </c>
      <c r="H35" s="28" t="s">
        <v>359</v>
      </c>
      <c r="I35" s="23">
        <v>173.76</v>
      </c>
      <c r="J35" s="23">
        <f>I35*0%</f>
        <v>0</v>
      </c>
      <c r="K35" s="15" t="s">
        <v>44</v>
      </c>
      <c r="L35" s="15" t="s">
        <v>44</v>
      </c>
      <c r="M35" s="29" t="s">
        <v>36</v>
      </c>
      <c r="N35" s="24" t="s">
        <v>274</v>
      </c>
      <c r="O35" s="15" t="s">
        <v>43</v>
      </c>
      <c r="P35" s="10"/>
      <c r="Q35" s="15">
        <v>2020</v>
      </c>
      <c r="R35" s="15">
        <v>3</v>
      </c>
      <c r="S35" s="22"/>
    </row>
    <row r="36" spans="1:19" ht="45" x14ac:dyDescent="0.25">
      <c r="A36" s="14" t="s">
        <v>31</v>
      </c>
      <c r="B36" s="57"/>
      <c r="C36" s="14" t="s">
        <v>32</v>
      </c>
      <c r="D36" s="29" t="s">
        <v>358</v>
      </c>
      <c r="E36" s="34">
        <v>0.03</v>
      </c>
      <c r="F36" s="23">
        <v>162.54</v>
      </c>
      <c r="G36" s="23">
        <f>F36*0%</f>
        <v>0</v>
      </c>
      <c r="H36" s="28" t="s">
        <v>353</v>
      </c>
      <c r="I36" s="23">
        <v>162.54</v>
      </c>
      <c r="J36" s="23">
        <f>I36*0%</f>
        <v>0</v>
      </c>
      <c r="K36" s="15" t="s">
        <v>44</v>
      </c>
      <c r="L36" s="15" t="s">
        <v>44</v>
      </c>
      <c r="M36" s="29" t="s">
        <v>36</v>
      </c>
      <c r="N36" s="24" t="s">
        <v>274</v>
      </c>
      <c r="O36" s="15" t="s">
        <v>43</v>
      </c>
      <c r="P36" s="8"/>
      <c r="Q36" s="15">
        <v>2020</v>
      </c>
      <c r="R36" s="15">
        <v>3</v>
      </c>
      <c r="S36" s="22"/>
    </row>
    <row r="37" spans="1:19" ht="45" x14ac:dyDescent="0.25">
      <c r="A37" s="14" t="s">
        <v>31</v>
      </c>
      <c r="B37" s="57"/>
      <c r="C37" s="14" t="s">
        <v>32</v>
      </c>
      <c r="D37" s="29" t="s">
        <v>357</v>
      </c>
      <c r="E37" s="34">
        <v>0.03</v>
      </c>
      <c r="F37" s="23">
        <v>169.56</v>
      </c>
      <c r="G37" s="23">
        <f>F37*0%</f>
        <v>0</v>
      </c>
      <c r="H37" s="28" t="s">
        <v>353</v>
      </c>
      <c r="I37" s="23">
        <v>169.56</v>
      </c>
      <c r="J37" s="23">
        <f>I37*0%</f>
        <v>0</v>
      </c>
      <c r="K37" s="15" t="s">
        <v>44</v>
      </c>
      <c r="L37" s="15" t="s">
        <v>44</v>
      </c>
      <c r="M37" s="29" t="s">
        <v>36</v>
      </c>
      <c r="N37" s="24" t="s">
        <v>274</v>
      </c>
      <c r="O37" s="15" t="s">
        <v>43</v>
      </c>
      <c r="P37" s="10"/>
      <c r="Q37" s="15">
        <v>2020</v>
      </c>
      <c r="R37" s="15">
        <v>3</v>
      </c>
      <c r="S37" s="22"/>
    </row>
    <row r="38" spans="1:19" ht="45" x14ac:dyDescent="0.25">
      <c r="A38" s="14" t="s">
        <v>31</v>
      </c>
      <c r="B38" s="57"/>
      <c r="C38" s="14" t="s">
        <v>32</v>
      </c>
      <c r="D38" s="29" t="s">
        <v>356</v>
      </c>
      <c r="E38" s="34">
        <v>0.03</v>
      </c>
      <c r="F38" s="23">
        <v>185.76</v>
      </c>
      <c r="G38" s="23">
        <f>F38*0%</f>
        <v>0</v>
      </c>
      <c r="H38" s="28" t="s">
        <v>353</v>
      </c>
      <c r="I38" s="23">
        <v>185.76</v>
      </c>
      <c r="J38" s="23">
        <f>I38*0%</f>
        <v>0</v>
      </c>
      <c r="K38" s="15" t="s">
        <v>44</v>
      </c>
      <c r="L38" s="15" t="s">
        <v>44</v>
      </c>
      <c r="M38" s="29" t="s">
        <v>36</v>
      </c>
      <c r="N38" s="24" t="s">
        <v>274</v>
      </c>
      <c r="O38" s="15" t="s">
        <v>43</v>
      </c>
      <c r="P38" s="8"/>
      <c r="Q38" s="15">
        <v>2020</v>
      </c>
      <c r="R38" s="15">
        <v>3</v>
      </c>
      <c r="S38" s="22"/>
    </row>
    <row r="39" spans="1:19" ht="45" x14ac:dyDescent="0.25">
      <c r="A39" s="14" t="s">
        <v>31</v>
      </c>
      <c r="B39" s="57"/>
      <c r="C39" s="14" t="s">
        <v>32</v>
      </c>
      <c r="D39" s="29" t="s">
        <v>356</v>
      </c>
      <c r="E39" s="34">
        <v>0.03</v>
      </c>
      <c r="F39" s="23">
        <v>139.32</v>
      </c>
      <c r="G39" s="23">
        <f>F39*0%</f>
        <v>0</v>
      </c>
      <c r="H39" s="28" t="s">
        <v>353</v>
      </c>
      <c r="I39" s="23">
        <v>139.32</v>
      </c>
      <c r="J39" s="23">
        <f>I39*0%</f>
        <v>0</v>
      </c>
      <c r="K39" s="15" t="s">
        <v>44</v>
      </c>
      <c r="L39" s="15" t="s">
        <v>44</v>
      </c>
      <c r="M39" s="29" t="s">
        <v>36</v>
      </c>
      <c r="N39" s="24" t="s">
        <v>274</v>
      </c>
      <c r="O39" s="15" t="s">
        <v>43</v>
      </c>
      <c r="P39" s="8"/>
      <c r="Q39" s="15">
        <v>2020</v>
      </c>
      <c r="R39" s="15">
        <v>3</v>
      </c>
      <c r="S39" s="22"/>
    </row>
    <row r="40" spans="1:19" ht="30" x14ac:dyDescent="0.25">
      <c r="A40" s="14" t="s">
        <v>31</v>
      </c>
      <c r="B40" s="57"/>
      <c r="C40" s="14" t="s">
        <v>32</v>
      </c>
      <c r="D40" s="29" t="s">
        <v>355</v>
      </c>
      <c r="E40" s="34">
        <v>0.03</v>
      </c>
      <c r="F40" s="23">
        <v>60.93</v>
      </c>
      <c r="G40" s="23">
        <f>F40*0%</f>
        <v>0</v>
      </c>
      <c r="H40" s="28" t="s">
        <v>336</v>
      </c>
      <c r="I40" s="23">
        <v>60.93</v>
      </c>
      <c r="J40" s="23">
        <f>I40*0%</f>
        <v>0</v>
      </c>
      <c r="K40" s="15" t="s">
        <v>44</v>
      </c>
      <c r="L40" s="15" t="s">
        <v>44</v>
      </c>
      <c r="M40" s="29" t="s">
        <v>36</v>
      </c>
      <c r="N40" s="24" t="s">
        <v>274</v>
      </c>
      <c r="O40" s="15" t="s">
        <v>43</v>
      </c>
      <c r="P40" s="8"/>
      <c r="Q40" s="15">
        <v>2020</v>
      </c>
      <c r="R40" s="15">
        <v>3</v>
      </c>
      <c r="S40" s="22"/>
    </row>
    <row r="41" spans="1:19" ht="60" x14ac:dyDescent="0.25">
      <c r="A41" s="14" t="s">
        <v>31</v>
      </c>
      <c r="B41" s="57"/>
      <c r="C41" s="14" t="s">
        <v>32</v>
      </c>
      <c r="D41" s="61" t="s">
        <v>354</v>
      </c>
      <c r="E41" s="34">
        <v>0.03</v>
      </c>
      <c r="F41" s="23">
        <v>2175.1</v>
      </c>
      <c r="G41" s="23">
        <f>F41*0%</f>
        <v>0</v>
      </c>
      <c r="H41" s="28" t="s">
        <v>353</v>
      </c>
      <c r="I41" s="23">
        <v>2175.1</v>
      </c>
      <c r="J41" s="23">
        <f>I41*0%</f>
        <v>0</v>
      </c>
      <c r="K41" s="15" t="s">
        <v>44</v>
      </c>
      <c r="L41" s="15" t="s">
        <v>44</v>
      </c>
      <c r="M41" s="29" t="s">
        <v>36</v>
      </c>
      <c r="N41" s="24" t="s">
        <v>274</v>
      </c>
      <c r="O41" s="15" t="s">
        <v>43</v>
      </c>
      <c r="P41" s="8"/>
      <c r="Q41" s="15">
        <v>2020</v>
      </c>
      <c r="R41" s="15">
        <v>3</v>
      </c>
      <c r="S41" s="22"/>
    </row>
    <row r="42" spans="1:19" ht="30" x14ac:dyDescent="0.25">
      <c r="A42" s="14" t="s">
        <v>31</v>
      </c>
      <c r="B42" s="57"/>
      <c r="C42" s="14" t="s">
        <v>32</v>
      </c>
      <c r="D42" s="29" t="s">
        <v>352</v>
      </c>
      <c r="E42" s="34">
        <v>0.03</v>
      </c>
      <c r="F42" s="23">
        <v>424.89</v>
      </c>
      <c r="G42" s="23">
        <f>F42*0%</f>
        <v>0</v>
      </c>
      <c r="H42" s="28" t="s">
        <v>339</v>
      </c>
      <c r="I42" s="23">
        <v>424.89</v>
      </c>
      <c r="J42" s="23">
        <f>I42*0%</f>
        <v>0</v>
      </c>
      <c r="K42" s="15" t="s">
        <v>44</v>
      </c>
      <c r="L42" s="15" t="s">
        <v>44</v>
      </c>
      <c r="M42" s="29" t="s">
        <v>36</v>
      </c>
      <c r="N42" s="24" t="s">
        <v>274</v>
      </c>
      <c r="O42" s="15" t="s">
        <v>43</v>
      </c>
      <c r="P42" s="8"/>
      <c r="Q42" s="15">
        <v>2020</v>
      </c>
      <c r="R42" s="15">
        <v>3</v>
      </c>
      <c r="S42" s="22"/>
    </row>
    <row r="43" spans="1:19" ht="149.25" customHeight="1" x14ac:dyDescent="0.25">
      <c r="A43" s="14" t="s">
        <v>31</v>
      </c>
      <c r="B43" s="57"/>
      <c r="C43" s="14" t="s">
        <v>32</v>
      </c>
      <c r="D43" s="29" t="s">
        <v>351</v>
      </c>
      <c r="E43" s="34">
        <v>0.03</v>
      </c>
      <c r="F43" s="23">
        <v>982</v>
      </c>
      <c r="G43" s="23">
        <f>F43*21%</f>
        <v>206.22</v>
      </c>
      <c r="H43" s="28" t="s">
        <v>350</v>
      </c>
      <c r="I43" s="23">
        <v>982</v>
      </c>
      <c r="J43" s="23">
        <f>I43*21%</f>
        <v>206.22</v>
      </c>
      <c r="K43" s="15" t="s">
        <v>44</v>
      </c>
      <c r="L43" s="15" t="s">
        <v>44</v>
      </c>
      <c r="M43" s="29" t="s">
        <v>37</v>
      </c>
      <c r="N43" s="23" t="s">
        <v>40</v>
      </c>
      <c r="O43" s="15" t="s">
        <v>43</v>
      </c>
      <c r="P43" s="8"/>
      <c r="Q43" s="15">
        <v>2020</v>
      </c>
      <c r="R43" s="15">
        <v>3</v>
      </c>
      <c r="S43" s="22"/>
    </row>
    <row r="44" spans="1:19" ht="45" x14ac:dyDescent="0.25">
      <c r="A44" s="14" t="s">
        <v>31</v>
      </c>
      <c r="B44" s="57"/>
      <c r="C44" s="14" t="s">
        <v>32</v>
      </c>
      <c r="D44" s="29" t="s">
        <v>349</v>
      </c>
      <c r="E44" s="34">
        <v>0.03</v>
      </c>
      <c r="F44" s="23">
        <v>197</v>
      </c>
      <c r="G44" s="23">
        <f>F44*21%</f>
        <v>41.37</v>
      </c>
      <c r="H44" s="28" t="s">
        <v>348</v>
      </c>
      <c r="I44" s="23">
        <v>197</v>
      </c>
      <c r="J44" s="23">
        <f>I44*21%</f>
        <v>41.37</v>
      </c>
      <c r="K44" s="15" t="s">
        <v>44</v>
      </c>
      <c r="L44" s="15" t="s">
        <v>44</v>
      </c>
      <c r="M44" s="29" t="s">
        <v>37</v>
      </c>
      <c r="N44" s="23" t="s">
        <v>40</v>
      </c>
      <c r="O44" s="15" t="s">
        <v>43</v>
      </c>
      <c r="P44" s="8"/>
      <c r="Q44" s="15">
        <v>2020</v>
      </c>
      <c r="R44" s="15">
        <v>3</v>
      </c>
      <c r="S44" s="22"/>
    </row>
    <row r="45" spans="1:19" ht="50.25" customHeight="1" x14ac:dyDescent="0.25">
      <c r="A45" s="14" t="s">
        <v>31</v>
      </c>
      <c r="B45" s="57"/>
      <c r="C45" s="14" t="s">
        <v>32</v>
      </c>
      <c r="D45" s="61" t="s">
        <v>347</v>
      </c>
      <c r="E45" s="34">
        <v>0.03</v>
      </c>
      <c r="F45" s="23">
        <v>98</v>
      </c>
      <c r="G45" s="23">
        <f>F45*21%</f>
        <v>20.58</v>
      </c>
      <c r="H45" s="28" t="s">
        <v>346</v>
      </c>
      <c r="I45" s="23">
        <v>98</v>
      </c>
      <c r="J45" s="23">
        <f>I45*21%</f>
        <v>20.58</v>
      </c>
      <c r="K45" s="15" t="s">
        <v>44</v>
      </c>
      <c r="L45" s="15" t="s">
        <v>44</v>
      </c>
      <c r="M45" s="29" t="s">
        <v>37</v>
      </c>
      <c r="N45" s="23" t="s">
        <v>40</v>
      </c>
      <c r="O45" s="15" t="s">
        <v>43</v>
      </c>
      <c r="P45" s="8"/>
      <c r="Q45" s="15">
        <v>2020</v>
      </c>
      <c r="R45" s="15">
        <v>3</v>
      </c>
      <c r="S45" s="22"/>
    </row>
    <row r="46" spans="1:19" ht="93" customHeight="1" x14ac:dyDescent="0.25">
      <c r="A46" s="14" t="s">
        <v>31</v>
      </c>
      <c r="B46" s="57"/>
      <c r="C46" s="14" t="s">
        <v>32</v>
      </c>
      <c r="D46" s="61" t="s">
        <v>345</v>
      </c>
      <c r="E46" s="34">
        <v>0.03</v>
      </c>
      <c r="F46" s="23">
        <v>192</v>
      </c>
      <c r="G46" s="23">
        <f>F46*21%</f>
        <v>40.32</v>
      </c>
      <c r="H46" s="27">
        <v>44069</v>
      </c>
      <c r="I46" s="23">
        <v>192</v>
      </c>
      <c r="J46" s="23">
        <f>I46*21%</f>
        <v>40.32</v>
      </c>
      <c r="K46" s="15" t="s">
        <v>44</v>
      </c>
      <c r="L46" s="15" t="s">
        <v>44</v>
      </c>
      <c r="M46" s="29" t="s">
        <v>37</v>
      </c>
      <c r="N46" s="23" t="s">
        <v>40</v>
      </c>
      <c r="O46" s="15" t="s">
        <v>43</v>
      </c>
      <c r="P46" s="8"/>
      <c r="Q46" s="15">
        <v>2020</v>
      </c>
      <c r="R46" s="15">
        <v>3</v>
      </c>
      <c r="S46" s="22"/>
    </row>
    <row r="47" spans="1:19" ht="60" x14ac:dyDescent="0.25">
      <c r="A47" s="14" t="s">
        <v>31</v>
      </c>
      <c r="B47" s="57"/>
      <c r="C47" s="14" t="s">
        <v>32</v>
      </c>
      <c r="D47" s="29" t="s">
        <v>344</v>
      </c>
      <c r="E47" s="34">
        <v>0.03</v>
      </c>
      <c r="F47" s="23">
        <v>261.2</v>
      </c>
      <c r="G47" s="23">
        <f>F47*10%</f>
        <v>26.12</v>
      </c>
      <c r="H47" s="28" t="s">
        <v>342</v>
      </c>
      <c r="I47" s="23">
        <v>261.2</v>
      </c>
      <c r="J47" s="23">
        <f>I47*10%</f>
        <v>26.12</v>
      </c>
      <c r="K47" s="15" t="s">
        <v>44</v>
      </c>
      <c r="L47" s="15" t="s">
        <v>44</v>
      </c>
      <c r="M47" s="29" t="s">
        <v>159</v>
      </c>
      <c r="N47" s="38" t="s">
        <v>42</v>
      </c>
      <c r="O47" s="15" t="s">
        <v>43</v>
      </c>
      <c r="P47" s="8"/>
      <c r="Q47" s="15">
        <v>2020</v>
      </c>
      <c r="R47" s="15">
        <v>3</v>
      </c>
      <c r="S47" s="22"/>
    </row>
    <row r="48" spans="1:19" ht="30" x14ac:dyDescent="0.25">
      <c r="A48" s="14" t="s">
        <v>31</v>
      </c>
      <c r="B48" s="57"/>
      <c r="C48" s="14" t="s">
        <v>32</v>
      </c>
      <c r="D48" s="29" t="s">
        <v>343</v>
      </c>
      <c r="E48" s="34">
        <v>0.03</v>
      </c>
      <c r="F48" s="23">
        <v>430.4</v>
      </c>
      <c r="G48" s="23">
        <f>F48*10%</f>
        <v>43.04</v>
      </c>
      <c r="H48" s="28" t="s">
        <v>342</v>
      </c>
      <c r="I48" s="23">
        <v>430.4</v>
      </c>
      <c r="J48" s="23">
        <f>I48*10%</f>
        <v>43.04</v>
      </c>
      <c r="K48" s="15" t="s">
        <v>44</v>
      </c>
      <c r="L48" s="15" t="s">
        <v>44</v>
      </c>
      <c r="M48" s="29" t="s">
        <v>159</v>
      </c>
      <c r="N48" s="38" t="s">
        <v>42</v>
      </c>
      <c r="O48" s="15" t="s">
        <v>43</v>
      </c>
      <c r="P48" s="8"/>
      <c r="Q48" s="15">
        <v>2020</v>
      </c>
      <c r="R48" s="15">
        <v>3</v>
      </c>
      <c r="S48" s="22"/>
    </row>
    <row r="49" spans="1:19" ht="60" x14ac:dyDescent="0.25">
      <c r="A49" s="14" t="s">
        <v>31</v>
      </c>
      <c r="B49" s="57"/>
      <c r="C49" s="14" t="s">
        <v>32</v>
      </c>
      <c r="D49" s="29" t="s">
        <v>341</v>
      </c>
      <c r="E49" s="34">
        <v>0.03</v>
      </c>
      <c r="F49" s="23">
        <v>506</v>
      </c>
      <c r="G49" s="23">
        <f>F49*10%</f>
        <v>50.6</v>
      </c>
      <c r="H49" s="28" t="s">
        <v>339</v>
      </c>
      <c r="I49" s="23">
        <v>506</v>
      </c>
      <c r="J49" s="23">
        <f>I49*10%</f>
        <v>50.6</v>
      </c>
      <c r="K49" s="15" t="s">
        <v>44</v>
      </c>
      <c r="L49" s="15" t="s">
        <v>44</v>
      </c>
      <c r="M49" s="29" t="s">
        <v>159</v>
      </c>
      <c r="N49" s="38" t="s">
        <v>42</v>
      </c>
      <c r="O49" s="15" t="s">
        <v>43</v>
      </c>
      <c r="P49" s="18"/>
      <c r="Q49" s="15">
        <v>2020</v>
      </c>
      <c r="R49" s="15">
        <v>3</v>
      </c>
      <c r="S49" s="22"/>
    </row>
    <row r="50" spans="1:19" ht="30" x14ac:dyDescent="0.25">
      <c r="A50" s="14" t="s">
        <v>31</v>
      </c>
      <c r="B50" s="57"/>
      <c r="C50" s="14" t="s">
        <v>32</v>
      </c>
      <c r="D50" s="29" t="s">
        <v>340</v>
      </c>
      <c r="E50" s="34">
        <v>0.03</v>
      </c>
      <c r="F50" s="23">
        <v>434</v>
      </c>
      <c r="G50" s="23">
        <f>F50*10%</f>
        <v>43.400000000000006</v>
      </c>
      <c r="H50" s="28" t="s">
        <v>339</v>
      </c>
      <c r="I50" s="23">
        <v>434</v>
      </c>
      <c r="J50" s="23">
        <f>I50*10%</f>
        <v>43.400000000000006</v>
      </c>
      <c r="K50" s="15" t="s">
        <v>44</v>
      </c>
      <c r="L50" s="15" t="s">
        <v>44</v>
      </c>
      <c r="M50" s="29" t="s">
        <v>159</v>
      </c>
      <c r="N50" s="38" t="s">
        <v>42</v>
      </c>
      <c r="O50" s="15" t="s">
        <v>43</v>
      </c>
      <c r="P50" s="18"/>
      <c r="Q50" s="15">
        <v>2020</v>
      </c>
      <c r="R50" s="15">
        <v>3</v>
      </c>
      <c r="S50" s="22"/>
    </row>
    <row r="51" spans="1:19" ht="30" x14ac:dyDescent="0.25">
      <c r="A51" s="14" t="s">
        <v>31</v>
      </c>
      <c r="B51" s="57"/>
      <c r="C51" s="14" t="s">
        <v>32</v>
      </c>
      <c r="D51" s="29" t="s">
        <v>338</v>
      </c>
      <c r="E51" s="34">
        <v>0.03</v>
      </c>
      <c r="F51" s="23">
        <v>357.2</v>
      </c>
      <c r="G51" s="23">
        <f>F51*10%</f>
        <v>35.72</v>
      </c>
      <c r="H51" s="28" t="s">
        <v>336</v>
      </c>
      <c r="I51" s="23">
        <v>357.2</v>
      </c>
      <c r="J51" s="23">
        <f>I51*10%</f>
        <v>35.72</v>
      </c>
      <c r="K51" s="15" t="s">
        <v>44</v>
      </c>
      <c r="L51" s="15" t="s">
        <v>44</v>
      </c>
      <c r="M51" s="29" t="s">
        <v>159</v>
      </c>
      <c r="N51" s="38" t="s">
        <v>42</v>
      </c>
      <c r="O51" s="15" t="s">
        <v>43</v>
      </c>
      <c r="P51" s="18"/>
      <c r="Q51" s="15">
        <v>2020</v>
      </c>
      <c r="R51" s="15">
        <v>3</v>
      </c>
      <c r="S51" s="22"/>
    </row>
    <row r="52" spans="1:19" ht="60" x14ac:dyDescent="0.25">
      <c r="A52" s="14" t="s">
        <v>31</v>
      </c>
      <c r="B52" s="57"/>
      <c r="C52" s="14" t="s">
        <v>32</v>
      </c>
      <c r="D52" s="29" t="s">
        <v>337</v>
      </c>
      <c r="E52" s="34">
        <v>0.03</v>
      </c>
      <c r="F52" s="23">
        <v>674</v>
      </c>
      <c r="G52" s="23">
        <f>F52*10%</f>
        <v>67.400000000000006</v>
      </c>
      <c r="H52" s="28" t="s">
        <v>336</v>
      </c>
      <c r="I52" s="23">
        <v>674</v>
      </c>
      <c r="J52" s="23">
        <f>I52*10%</f>
        <v>67.400000000000006</v>
      </c>
      <c r="K52" s="15" t="s">
        <v>44</v>
      </c>
      <c r="L52" s="15" t="s">
        <v>44</v>
      </c>
      <c r="M52" s="29" t="s">
        <v>159</v>
      </c>
      <c r="N52" s="38" t="s">
        <v>42</v>
      </c>
      <c r="O52" s="15" t="s">
        <v>43</v>
      </c>
      <c r="P52" s="18"/>
      <c r="Q52" s="15">
        <v>2020</v>
      </c>
      <c r="R52" s="15">
        <v>3</v>
      </c>
      <c r="S52" s="22"/>
    </row>
    <row r="53" spans="1:19" ht="15.75" x14ac:dyDescent="0.25">
      <c r="A53" s="14" t="s">
        <v>31</v>
      </c>
      <c r="B53" s="57"/>
      <c r="C53" s="14" t="s">
        <v>32</v>
      </c>
      <c r="D53" s="29" t="s">
        <v>45</v>
      </c>
      <c r="E53" s="34">
        <v>0.03</v>
      </c>
      <c r="F53" s="23">
        <v>125.79</v>
      </c>
      <c r="G53" s="23">
        <f>F53*21%</f>
        <v>26.415900000000001</v>
      </c>
      <c r="H53" s="37">
        <v>44028</v>
      </c>
      <c r="I53" s="23">
        <v>125.79</v>
      </c>
      <c r="J53" s="23">
        <f>I53*21%</f>
        <v>26.415900000000001</v>
      </c>
      <c r="K53" s="15" t="s">
        <v>44</v>
      </c>
      <c r="L53" s="15" t="s">
        <v>44</v>
      </c>
      <c r="M53" s="29" t="s">
        <v>46</v>
      </c>
      <c r="N53" s="23" t="s">
        <v>334</v>
      </c>
      <c r="O53" s="15" t="s">
        <v>43</v>
      </c>
      <c r="P53" s="18"/>
      <c r="Q53" s="15">
        <v>2020</v>
      </c>
      <c r="R53" s="15">
        <v>3</v>
      </c>
      <c r="S53" s="22"/>
    </row>
    <row r="54" spans="1:19" ht="15.75" x14ac:dyDescent="0.25">
      <c r="A54" s="14" t="s">
        <v>31</v>
      </c>
      <c r="B54" s="57"/>
      <c r="C54" s="14" t="s">
        <v>32</v>
      </c>
      <c r="D54" s="29" t="s">
        <v>45</v>
      </c>
      <c r="E54" s="34">
        <v>0.03</v>
      </c>
      <c r="F54" s="23">
        <v>99.76</v>
      </c>
      <c r="G54" s="23">
        <f>F54*21%</f>
        <v>20.9496</v>
      </c>
      <c r="H54" s="37">
        <v>44028</v>
      </c>
      <c r="I54" s="23">
        <v>99.76</v>
      </c>
      <c r="J54" s="23">
        <f>I54*21%</f>
        <v>20.9496</v>
      </c>
      <c r="K54" s="15" t="s">
        <v>44</v>
      </c>
      <c r="L54" s="15" t="s">
        <v>44</v>
      </c>
      <c r="M54" s="29" t="s">
        <v>46</v>
      </c>
      <c r="N54" s="23" t="s">
        <v>334</v>
      </c>
      <c r="O54" s="15" t="s">
        <v>43</v>
      </c>
      <c r="P54" s="18"/>
      <c r="Q54" s="15">
        <v>2020</v>
      </c>
      <c r="R54" s="15">
        <v>3</v>
      </c>
      <c r="S54" s="22"/>
    </row>
    <row r="55" spans="1:19" ht="15.75" x14ac:dyDescent="0.25">
      <c r="A55" s="14" t="s">
        <v>31</v>
      </c>
      <c r="B55" s="34"/>
      <c r="C55" s="14" t="s">
        <v>32</v>
      </c>
      <c r="D55" s="29" t="s">
        <v>45</v>
      </c>
      <c r="E55" s="34">
        <v>0.03</v>
      </c>
      <c r="F55" s="23">
        <v>-24.9</v>
      </c>
      <c r="G55" s="23">
        <f>F55*21%</f>
        <v>-5.2289999999999992</v>
      </c>
      <c r="H55" s="20">
        <v>44041</v>
      </c>
      <c r="I55" s="23">
        <v>-24.9</v>
      </c>
      <c r="J55" s="23">
        <f>I55*21%</f>
        <v>-5.2289999999999992</v>
      </c>
      <c r="K55" s="15" t="s">
        <v>44</v>
      </c>
      <c r="L55" s="15" t="s">
        <v>44</v>
      </c>
      <c r="M55" s="29" t="s">
        <v>46</v>
      </c>
      <c r="N55" s="23" t="s">
        <v>334</v>
      </c>
      <c r="O55" s="15" t="s">
        <v>43</v>
      </c>
      <c r="P55" s="18"/>
      <c r="Q55" s="15">
        <v>2020</v>
      </c>
      <c r="R55" s="15">
        <v>3</v>
      </c>
      <c r="S55" s="22"/>
    </row>
    <row r="56" spans="1:19" ht="30" x14ac:dyDescent="0.25">
      <c r="A56" s="14" t="s">
        <v>31</v>
      </c>
      <c r="B56" s="34"/>
      <c r="C56" s="14" t="s">
        <v>32</v>
      </c>
      <c r="D56" s="33" t="s">
        <v>335</v>
      </c>
      <c r="E56" s="34">
        <v>0.03</v>
      </c>
      <c r="F56" s="56">
        <v>135.94999999999999</v>
      </c>
      <c r="G56" s="23">
        <f>F56*21%</f>
        <v>28.549499999999998</v>
      </c>
      <c r="H56" s="37">
        <v>44070</v>
      </c>
      <c r="I56" s="56">
        <v>135.94999999999999</v>
      </c>
      <c r="J56" s="23">
        <f>I56*21%</f>
        <v>28.549499999999998</v>
      </c>
      <c r="K56" s="15" t="s">
        <v>44</v>
      </c>
      <c r="L56" s="15" t="s">
        <v>44</v>
      </c>
      <c r="M56" s="29" t="s">
        <v>46</v>
      </c>
      <c r="N56" s="23" t="s">
        <v>334</v>
      </c>
      <c r="O56" s="15" t="s">
        <v>43</v>
      </c>
      <c r="P56" s="18"/>
      <c r="Q56" s="15">
        <v>2020</v>
      </c>
      <c r="R56" s="15">
        <v>3</v>
      </c>
      <c r="S56" s="22"/>
    </row>
    <row r="57" spans="1:19" ht="15.75" x14ac:dyDescent="0.25">
      <c r="A57" s="14" t="s">
        <v>31</v>
      </c>
      <c r="B57" s="57"/>
      <c r="C57" s="14" t="s">
        <v>32</v>
      </c>
      <c r="D57" s="29" t="s">
        <v>240</v>
      </c>
      <c r="E57" s="34">
        <v>0.03</v>
      </c>
      <c r="F57" s="23">
        <v>57.02</v>
      </c>
      <c r="G57" s="23">
        <f>F57*21%</f>
        <v>11.9742</v>
      </c>
      <c r="H57" s="20">
        <v>44047</v>
      </c>
      <c r="I57" s="23">
        <v>57.02</v>
      </c>
      <c r="J57" s="23">
        <f>I57*21%</f>
        <v>11.9742</v>
      </c>
      <c r="K57" s="15" t="s">
        <v>44</v>
      </c>
      <c r="L57" s="15" t="s">
        <v>44</v>
      </c>
      <c r="M57" s="29" t="s">
        <v>239</v>
      </c>
      <c r="N57" s="23" t="s">
        <v>333</v>
      </c>
      <c r="O57" s="15" t="s">
        <v>43</v>
      </c>
      <c r="P57" s="18"/>
      <c r="Q57" s="15">
        <v>2020</v>
      </c>
      <c r="R57" s="15">
        <v>3</v>
      </c>
      <c r="S57" s="22"/>
    </row>
    <row r="58" spans="1:19" ht="30" x14ac:dyDescent="0.25">
      <c r="A58" s="14" t="s">
        <v>31</v>
      </c>
      <c r="B58" s="60"/>
      <c r="C58" s="14" t="s">
        <v>32</v>
      </c>
      <c r="D58" s="32" t="s">
        <v>332</v>
      </c>
      <c r="E58" s="50">
        <v>12</v>
      </c>
      <c r="F58" s="49">
        <v>3866</v>
      </c>
      <c r="G58" s="36">
        <f>F58*21%</f>
        <v>811.86</v>
      </c>
      <c r="H58" s="59">
        <v>43997</v>
      </c>
      <c r="I58" s="49">
        <v>3866</v>
      </c>
      <c r="J58" s="36">
        <f>I58*21%</f>
        <v>811.86</v>
      </c>
      <c r="K58" s="41" t="s">
        <v>44</v>
      </c>
      <c r="L58" s="41" t="s">
        <v>44</v>
      </c>
      <c r="M58" s="32" t="s">
        <v>302</v>
      </c>
      <c r="N58" s="58" t="s">
        <v>301</v>
      </c>
      <c r="O58" s="41" t="s">
        <v>43</v>
      </c>
      <c r="P58" s="47"/>
      <c r="Q58" s="41">
        <v>2020</v>
      </c>
      <c r="R58" s="41">
        <v>3</v>
      </c>
      <c r="S58" s="22"/>
    </row>
    <row r="59" spans="1:19" ht="45" x14ac:dyDescent="0.25">
      <c r="A59" s="14" t="s">
        <v>31</v>
      </c>
      <c r="B59" s="57"/>
      <c r="C59" s="14" t="s">
        <v>32</v>
      </c>
      <c r="D59" s="29" t="s">
        <v>300</v>
      </c>
      <c r="E59" s="34">
        <v>12</v>
      </c>
      <c r="F59" s="24">
        <v>400</v>
      </c>
      <c r="G59" s="23">
        <f>F59*21%</f>
        <v>84</v>
      </c>
      <c r="H59" s="37">
        <v>43998</v>
      </c>
      <c r="I59" s="24">
        <v>400</v>
      </c>
      <c r="J59" s="23">
        <f>I59*21%</f>
        <v>84</v>
      </c>
      <c r="K59" s="15" t="s">
        <v>44</v>
      </c>
      <c r="L59" s="15" t="s">
        <v>44</v>
      </c>
      <c r="M59" s="33" t="s">
        <v>331</v>
      </c>
      <c r="N59" s="39" t="s">
        <v>330</v>
      </c>
      <c r="O59" s="15" t="s">
        <v>43</v>
      </c>
      <c r="P59" s="18"/>
      <c r="Q59" s="15">
        <v>2020</v>
      </c>
      <c r="R59" s="15">
        <v>3</v>
      </c>
      <c r="S59" s="22"/>
    </row>
    <row r="60" spans="1:19" ht="15.75" x14ac:dyDescent="0.25">
      <c r="A60" s="14" t="s">
        <v>31</v>
      </c>
      <c r="B60" s="57"/>
      <c r="C60" s="14" t="s">
        <v>32</v>
      </c>
      <c r="D60" s="32" t="s">
        <v>329</v>
      </c>
      <c r="E60" s="34">
        <v>12</v>
      </c>
      <c r="F60" s="35">
        <v>1462.4</v>
      </c>
      <c r="G60" s="23">
        <f>F60*21%</f>
        <v>307.10399999999998</v>
      </c>
      <c r="H60" s="42">
        <v>44008</v>
      </c>
      <c r="I60" s="25">
        <v>1462.4</v>
      </c>
      <c r="J60" s="23">
        <f>I60*21%</f>
        <v>307.10399999999998</v>
      </c>
      <c r="K60" s="15" t="s">
        <v>44</v>
      </c>
      <c r="L60" s="15" t="s">
        <v>44</v>
      </c>
      <c r="M60" s="32" t="s">
        <v>328</v>
      </c>
      <c r="N60" s="40" t="s">
        <v>327</v>
      </c>
      <c r="O60" s="41" t="s">
        <v>43</v>
      </c>
      <c r="P60" s="19"/>
      <c r="Q60" s="15">
        <v>2020</v>
      </c>
      <c r="R60" s="15">
        <v>3</v>
      </c>
      <c r="S60" s="22"/>
    </row>
    <row r="61" spans="1:19" ht="30" x14ac:dyDescent="0.25">
      <c r="A61" s="14" t="s">
        <v>31</v>
      </c>
      <c r="B61" s="43"/>
      <c r="C61" s="14" t="s">
        <v>32</v>
      </c>
      <c r="D61" s="32" t="s">
        <v>326</v>
      </c>
      <c r="E61" s="34">
        <v>12</v>
      </c>
      <c r="F61" s="35">
        <v>390</v>
      </c>
      <c r="G61" s="23">
        <f>F61*21%</f>
        <v>81.899999999999991</v>
      </c>
      <c r="H61" s="42">
        <v>44044</v>
      </c>
      <c r="I61" s="35">
        <v>390</v>
      </c>
      <c r="J61" s="23">
        <f>I61*21%</f>
        <v>81.899999999999991</v>
      </c>
      <c r="K61" s="15" t="s">
        <v>44</v>
      </c>
      <c r="L61" s="15" t="s">
        <v>44</v>
      </c>
      <c r="M61" s="32" t="s">
        <v>325</v>
      </c>
      <c r="N61" s="40" t="s">
        <v>324</v>
      </c>
      <c r="O61" s="41" t="s">
        <v>43</v>
      </c>
      <c r="P61" s="19"/>
      <c r="Q61" s="15">
        <v>2020</v>
      </c>
      <c r="R61" s="15">
        <v>3</v>
      </c>
      <c r="S61" s="22"/>
    </row>
    <row r="62" spans="1:19" ht="15.75" x14ac:dyDescent="0.25">
      <c r="A62" s="14"/>
      <c r="B62" s="43"/>
      <c r="C62" s="14"/>
      <c r="D62" s="32"/>
      <c r="E62" s="34"/>
      <c r="F62" s="35"/>
      <c r="G62" s="36"/>
      <c r="H62" s="42"/>
      <c r="I62" s="35"/>
      <c r="J62" s="36"/>
      <c r="K62" s="15"/>
      <c r="L62" s="15"/>
      <c r="M62" s="32"/>
      <c r="N62" s="40"/>
      <c r="O62" s="41"/>
      <c r="P62" s="19"/>
      <c r="Q62" s="15"/>
      <c r="R62" s="15"/>
      <c r="S62" s="22"/>
    </row>
    <row r="63" spans="1:19" ht="15.75" x14ac:dyDescent="0.25">
      <c r="A63" s="14"/>
      <c r="B63" s="43"/>
      <c r="C63" s="14"/>
      <c r="D63" s="32"/>
      <c r="E63" s="34"/>
      <c r="F63" s="35"/>
      <c r="G63" s="36"/>
      <c r="H63" s="42"/>
      <c r="I63" s="35"/>
      <c r="J63" s="36"/>
      <c r="K63" s="15"/>
      <c r="L63" s="15"/>
      <c r="M63" s="32"/>
      <c r="N63" s="40"/>
      <c r="O63" s="41"/>
      <c r="P63" s="19"/>
      <c r="Q63" s="15"/>
      <c r="R63" s="15"/>
      <c r="S63" s="22"/>
    </row>
    <row r="64" spans="1:19" ht="15.75" x14ac:dyDescent="0.25">
      <c r="A64" s="14"/>
      <c r="B64" s="43"/>
      <c r="C64" s="14"/>
      <c r="D64" s="32"/>
      <c r="E64" s="34"/>
      <c r="F64" s="35"/>
      <c r="G64" s="36"/>
      <c r="H64" s="42"/>
      <c r="I64" s="35"/>
      <c r="J64" s="36"/>
      <c r="K64" s="15"/>
      <c r="L64" s="15"/>
      <c r="M64" s="32"/>
      <c r="N64" s="40"/>
      <c r="O64" s="41"/>
      <c r="P64" s="19"/>
      <c r="Q64" s="15"/>
      <c r="R64" s="15"/>
      <c r="S64" s="22"/>
    </row>
    <row r="65" spans="1:19" ht="15.75" x14ac:dyDescent="0.25">
      <c r="A65" s="14"/>
      <c r="B65" s="43"/>
      <c r="C65" s="14"/>
      <c r="D65" s="32"/>
      <c r="E65" s="34"/>
      <c r="F65" s="35"/>
      <c r="G65" s="36"/>
      <c r="H65" s="42"/>
      <c r="I65" s="35"/>
      <c r="J65" s="36"/>
      <c r="K65" s="15"/>
      <c r="L65" s="15"/>
      <c r="M65" s="32"/>
      <c r="N65" s="40"/>
      <c r="O65" s="41"/>
      <c r="P65" s="19"/>
      <c r="Q65" s="15"/>
      <c r="R65" s="15"/>
      <c r="S65" s="22"/>
    </row>
    <row r="66" spans="1:19" ht="15.75" x14ac:dyDescent="0.25">
      <c r="A66" s="14"/>
      <c r="B66" s="43"/>
      <c r="C66" s="14"/>
      <c r="D66" s="32"/>
      <c r="E66" s="34"/>
      <c r="F66" s="35"/>
      <c r="G66" s="36"/>
      <c r="H66" s="42"/>
      <c r="I66" s="35"/>
      <c r="J66" s="36"/>
      <c r="K66" s="15"/>
      <c r="L66" s="15"/>
      <c r="M66" s="32"/>
      <c r="N66" s="40"/>
      <c r="O66" s="41"/>
      <c r="P66" s="19"/>
      <c r="Q66" s="15"/>
      <c r="R66" s="15"/>
      <c r="S66" s="22"/>
    </row>
    <row r="67" spans="1:19" ht="15.75" x14ac:dyDescent="0.25">
      <c r="A67" s="14"/>
      <c r="B67" s="43"/>
      <c r="C67" s="14"/>
      <c r="D67" s="32"/>
      <c r="E67" s="34"/>
      <c r="F67" s="35"/>
      <c r="G67" s="36"/>
      <c r="H67" s="42"/>
      <c r="I67" s="35"/>
      <c r="J67" s="36"/>
      <c r="K67" s="15"/>
      <c r="L67" s="15"/>
      <c r="M67" s="32"/>
      <c r="N67" s="40"/>
      <c r="O67" s="41"/>
      <c r="P67" s="19"/>
      <c r="Q67" s="15"/>
      <c r="R67" s="15"/>
      <c r="S67" s="22"/>
    </row>
    <row r="68" spans="1:19" ht="28.5" customHeight="1" x14ac:dyDescent="0.25">
      <c r="A68" s="14"/>
      <c r="B68" s="43"/>
      <c r="C68" s="14"/>
      <c r="D68" s="32"/>
      <c r="E68" s="34"/>
      <c r="F68" s="35"/>
      <c r="G68" s="36"/>
      <c r="H68" s="42"/>
      <c r="I68" s="35"/>
      <c r="J68" s="36"/>
      <c r="K68" s="15"/>
      <c r="L68" s="15"/>
      <c r="M68" s="32"/>
      <c r="N68" s="40"/>
      <c r="O68" s="41"/>
      <c r="P68" s="19"/>
      <c r="Q68" s="15"/>
      <c r="R68" s="15"/>
      <c r="S68" s="22"/>
    </row>
    <row r="69" spans="1:19" ht="15.75" x14ac:dyDescent="0.25">
      <c r="A69" s="14"/>
      <c r="B69" s="43"/>
      <c r="C69" s="14"/>
      <c r="D69" s="32"/>
      <c r="E69" s="34"/>
      <c r="F69" s="35"/>
      <c r="G69" s="36"/>
      <c r="H69" s="42"/>
      <c r="I69" s="35"/>
      <c r="J69" s="36"/>
      <c r="K69" s="15"/>
      <c r="L69" s="15"/>
      <c r="M69" s="29"/>
      <c r="N69" s="40"/>
      <c r="O69" s="41"/>
      <c r="P69" s="19"/>
      <c r="Q69" s="15"/>
      <c r="R69" s="15"/>
      <c r="S69" s="22"/>
    </row>
    <row r="70" spans="1:19" ht="15.75" x14ac:dyDescent="0.25">
      <c r="A70" s="14"/>
      <c r="B70" s="43"/>
      <c r="C70" s="14"/>
      <c r="D70" s="32"/>
      <c r="E70" s="34"/>
      <c r="F70" s="35"/>
      <c r="G70" s="36"/>
      <c r="H70" s="42"/>
      <c r="I70" s="35"/>
      <c r="J70" s="36"/>
      <c r="K70" s="15"/>
      <c r="L70" s="15"/>
      <c r="M70" s="29"/>
      <c r="N70" s="40"/>
      <c r="O70" s="41"/>
      <c r="P70" s="19"/>
      <c r="Q70" s="15"/>
      <c r="R70" s="15"/>
      <c r="S70" s="22"/>
    </row>
    <row r="71" spans="1:19" ht="15.75" x14ac:dyDescent="0.25">
      <c r="A71" s="14"/>
      <c r="B71" s="43"/>
      <c r="C71" s="14"/>
      <c r="D71" s="32"/>
      <c r="E71" s="34"/>
      <c r="F71" s="35"/>
      <c r="G71" s="36"/>
      <c r="H71" s="42"/>
      <c r="I71" s="35"/>
      <c r="J71" s="36"/>
      <c r="K71" s="15"/>
      <c r="L71" s="15"/>
      <c r="M71" s="29"/>
      <c r="N71" s="40"/>
      <c r="O71" s="41"/>
      <c r="P71" s="19"/>
      <c r="Q71" s="15"/>
      <c r="R71" s="15"/>
      <c r="S71" s="22"/>
    </row>
    <row r="72" spans="1:19" ht="15.75" x14ac:dyDescent="0.25">
      <c r="A72" s="14"/>
      <c r="B72" s="43"/>
      <c r="C72" s="14"/>
      <c r="D72" s="29"/>
      <c r="E72" s="34"/>
      <c r="F72" s="25"/>
      <c r="G72" s="23"/>
      <c r="H72" s="27"/>
      <c r="I72" s="25"/>
      <c r="J72" s="23"/>
      <c r="K72" s="15"/>
      <c r="L72" s="15"/>
      <c r="M72" s="29"/>
      <c r="N72" s="40"/>
      <c r="O72" s="41"/>
      <c r="P72" s="19"/>
      <c r="Q72" s="15"/>
      <c r="R72" s="15"/>
      <c r="S72" s="22"/>
    </row>
    <row r="73" spans="1:19" ht="15.75" x14ac:dyDescent="0.25">
      <c r="A73" s="14"/>
      <c r="B73" s="19"/>
      <c r="C73" s="14"/>
      <c r="D73" s="29"/>
      <c r="E73" s="34"/>
      <c r="F73" s="25"/>
      <c r="G73" s="23"/>
      <c r="H73" s="27"/>
      <c r="I73" s="25"/>
      <c r="J73" s="23"/>
      <c r="K73" s="15"/>
      <c r="L73" s="15"/>
      <c r="M73" s="29"/>
      <c r="N73" s="40"/>
      <c r="O73" s="41"/>
      <c r="P73" s="19"/>
      <c r="Q73" s="15"/>
      <c r="R73" s="15"/>
      <c r="S73" s="22"/>
    </row>
    <row r="74" spans="1:19" ht="15.75" x14ac:dyDescent="0.25">
      <c r="A74" s="14"/>
      <c r="B74" s="19"/>
      <c r="C74" s="14"/>
      <c r="D74" s="29"/>
      <c r="E74" s="34"/>
      <c r="F74" s="25"/>
      <c r="G74" s="23"/>
      <c r="H74" s="27"/>
      <c r="I74" s="25"/>
      <c r="J74" s="23"/>
      <c r="K74" s="15"/>
      <c r="L74" s="15"/>
      <c r="M74" s="29"/>
      <c r="N74" s="40"/>
      <c r="O74" s="41"/>
      <c r="P74" s="19"/>
      <c r="Q74" s="15"/>
      <c r="R74" s="15"/>
      <c r="S74" s="22"/>
    </row>
    <row r="75" spans="1:19" ht="15.75" x14ac:dyDescent="0.25">
      <c r="A75" s="14"/>
      <c r="B75" s="19"/>
      <c r="C75" s="14"/>
      <c r="D75" s="29"/>
      <c r="E75" s="34"/>
      <c r="F75" s="25"/>
      <c r="G75" s="23"/>
      <c r="H75" s="27"/>
      <c r="I75" s="25"/>
      <c r="J75" s="23"/>
      <c r="K75" s="15"/>
      <c r="L75" s="15"/>
      <c r="M75" s="29"/>
      <c r="N75" s="40"/>
      <c r="O75" s="41"/>
      <c r="P75" s="19"/>
      <c r="Q75" s="15"/>
      <c r="R75" s="15"/>
      <c r="S75" s="22"/>
    </row>
    <row r="76" spans="1:19" ht="15.75" x14ac:dyDescent="0.25">
      <c r="A76" s="14"/>
      <c r="B76" s="19"/>
      <c r="C76" s="14"/>
      <c r="D76" s="29"/>
      <c r="E76" s="34"/>
      <c r="F76" s="25"/>
      <c r="G76" s="23"/>
      <c r="H76" s="27"/>
      <c r="I76" s="25"/>
      <c r="J76" s="23"/>
      <c r="K76" s="15"/>
      <c r="L76" s="15"/>
      <c r="M76" s="29"/>
      <c r="N76" s="40"/>
      <c r="O76" s="41"/>
      <c r="P76" s="19"/>
      <c r="Q76" s="15"/>
      <c r="R76" s="15"/>
      <c r="S76" s="22"/>
    </row>
    <row r="77" spans="1:19" ht="15.75" x14ac:dyDescent="0.25">
      <c r="A77" s="14"/>
      <c r="B77" s="19"/>
      <c r="C77" s="14"/>
      <c r="D77" s="29"/>
      <c r="E77" s="34"/>
      <c r="F77" s="25"/>
      <c r="G77" s="23"/>
      <c r="H77" s="27"/>
      <c r="I77" s="25"/>
      <c r="J77" s="23"/>
      <c r="K77" s="15"/>
      <c r="L77" s="15"/>
      <c r="M77" s="29"/>
      <c r="N77" s="40"/>
      <c r="O77" s="41"/>
      <c r="P77" s="19"/>
      <c r="Q77" s="15"/>
      <c r="R77" s="15"/>
      <c r="S77" s="22"/>
    </row>
    <row r="78" spans="1:19" ht="15.75" x14ac:dyDescent="0.25">
      <c r="A78" s="14"/>
      <c r="B78" s="19"/>
      <c r="C78" s="14"/>
      <c r="D78" s="29"/>
      <c r="E78" s="34"/>
      <c r="F78" s="25"/>
      <c r="G78" s="23"/>
      <c r="H78" s="27"/>
      <c r="I78" s="25"/>
      <c r="J78" s="23"/>
      <c r="K78" s="15"/>
      <c r="L78" s="15"/>
      <c r="M78" s="29"/>
      <c r="N78" s="40"/>
      <c r="O78" s="41"/>
      <c r="P78" s="19"/>
      <c r="Q78" s="15"/>
      <c r="R78" s="15"/>
      <c r="S78" s="22"/>
    </row>
    <row r="79" spans="1:19" ht="15.75" x14ac:dyDescent="0.25">
      <c r="A79" s="14"/>
      <c r="B79" s="19"/>
      <c r="C79" s="14"/>
      <c r="D79" s="29"/>
      <c r="E79" s="34"/>
      <c r="F79" s="25"/>
      <c r="G79" s="23"/>
      <c r="H79" s="27"/>
      <c r="I79" s="25"/>
      <c r="J79" s="23"/>
      <c r="K79" s="15"/>
      <c r="L79" s="15"/>
      <c r="M79" s="29"/>
      <c r="N79" s="40"/>
      <c r="O79" s="41"/>
      <c r="P79" s="19"/>
      <c r="Q79" s="15"/>
      <c r="R79" s="15"/>
      <c r="S79" s="22"/>
    </row>
    <row r="80" spans="1:19" ht="15.75" x14ac:dyDescent="0.25">
      <c r="A80" s="14"/>
      <c r="B80" s="22"/>
      <c r="C80" s="14"/>
      <c r="D80" s="29"/>
      <c r="E80" s="34"/>
      <c r="F80" s="25"/>
      <c r="G80" s="23"/>
      <c r="H80" s="20"/>
      <c r="I80" s="25"/>
      <c r="J80" s="23"/>
      <c r="K80" s="15"/>
      <c r="L80" s="15"/>
      <c r="M80" s="29"/>
      <c r="N80" s="28"/>
      <c r="O80" s="15"/>
      <c r="P80" s="19"/>
      <c r="Q80" s="15"/>
      <c r="R80" s="15"/>
      <c r="S80" s="22"/>
    </row>
    <row r="81" spans="1:19" ht="15.75" x14ac:dyDescent="0.25">
      <c r="A81" s="14"/>
      <c r="B81" s="22"/>
      <c r="C81" s="14"/>
      <c r="D81" s="29"/>
      <c r="E81" s="34"/>
      <c r="F81" s="25"/>
      <c r="G81" s="24"/>
      <c r="H81" s="27"/>
      <c r="I81" s="25"/>
      <c r="J81" s="24"/>
      <c r="K81" s="15"/>
      <c r="L81" s="15"/>
      <c r="M81" s="29"/>
      <c r="N81" s="28"/>
      <c r="O81" s="15"/>
      <c r="P81" s="19"/>
      <c r="Q81" s="15"/>
      <c r="R81" s="15"/>
      <c r="S81" s="22"/>
    </row>
    <row r="82" spans="1:19" ht="15.75" x14ac:dyDescent="0.25">
      <c r="A82" s="14"/>
      <c r="B82" s="22"/>
      <c r="C82" s="14"/>
      <c r="D82" s="29"/>
      <c r="E82" s="34"/>
      <c r="F82" s="25"/>
      <c r="G82" s="23"/>
      <c r="H82" s="20"/>
      <c r="I82" s="25"/>
      <c r="J82" s="23"/>
      <c r="K82" s="15"/>
      <c r="L82" s="15"/>
      <c r="M82" s="29"/>
      <c r="N82" s="30"/>
      <c r="O82" s="15"/>
      <c r="P82" s="19"/>
      <c r="Q82" s="15"/>
      <c r="R82" s="15"/>
      <c r="S82" s="22"/>
    </row>
    <row r="83" spans="1:19" ht="15.75" x14ac:dyDescent="0.25">
      <c r="A83" s="14"/>
      <c r="B83" s="22"/>
      <c r="C83" s="14"/>
      <c r="D83" s="29"/>
      <c r="E83" s="34"/>
      <c r="F83" s="26"/>
      <c r="G83" s="23"/>
      <c r="H83" s="20"/>
      <c r="I83" s="26"/>
      <c r="J83" s="23"/>
      <c r="K83" s="15"/>
      <c r="L83" s="15"/>
      <c r="M83" s="29"/>
      <c r="N83" s="30"/>
      <c r="O83" s="15"/>
      <c r="P83" s="19"/>
      <c r="Q83" s="15"/>
      <c r="R83" s="15"/>
      <c r="S83" s="22"/>
    </row>
    <row r="84" spans="1:19" ht="15.75" x14ac:dyDescent="0.25">
      <c r="A84" s="14"/>
      <c r="B84" s="22"/>
      <c r="C84" s="14"/>
      <c r="D84" s="29"/>
      <c r="E84" s="34"/>
      <c r="F84" s="25"/>
      <c r="G84" s="23"/>
      <c r="H84" s="20"/>
      <c r="I84" s="25"/>
      <c r="J84" s="23"/>
      <c r="K84" s="15"/>
      <c r="L84" s="15"/>
      <c r="M84" s="29"/>
      <c r="N84" s="30"/>
      <c r="O84" s="15"/>
      <c r="P84" s="19"/>
      <c r="Q84" s="15"/>
      <c r="R84" s="15"/>
      <c r="S84" s="22"/>
    </row>
    <row r="85" spans="1:19" ht="15.75" x14ac:dyDescent="0.25">
      <c r="A85" s="14"/>
      <c r="B85" s="22"/>
      <c r="C85" s="14"/>
      <c r="D85" s="29"/>
      <c r="E85" s="34"/>
      <c r="F85" s="25"/>
      <c r="G85" s="23"/>
      <c r="H85" s="20"/>
      <c r="I85" s="25"/>
      <c r="J85" s="23"/>
      <c r="K85" s="15"/>
      <c r="L85" s="15"/>
      <c r="M85" s="29"/>
      <c r="N85" s="30"/>
      <c r="O85" s="15"/>
      <c r="P85" s="19"/>
      <c r="Q85" s="15"/>
      <c r="R85" s="15"/>
      <c r="S85" s="22"/>
    </row>
  </sheetData>
  <printOptions horizontalCentered="1"/>
  <pageMargins left="3.937007874015748E-2" right="3.937007874015748E-2" top="0.94488188976377963" bottom="0.74803149606299213" header="0.31496062992125984" footer="0.31496062992125984"/>
  <pageSetup paperSize="8" scale="70" orientation="landscape" r:id="rId1"/>
  <headerFooter>
    <oddHeader>&amp;C&amp;"Arial,Negrita"&amp;14&amp;K03+000CONTRATOS MENORES - AÑO 2020 
ÓRGANO DE CONTRATACIÓN: SOGEPIMA&amp;KFF0000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 1º TRIM 2020</vt:lpstr>
      <vt:lpstr>2º TRIM 2020</vt:lpstr>
      <vt:lpstr> 3º TRIM 2020</vt:lpstr>
      <vt:lpstr>' 1º TRIM 2020'!Área_de_impresión</vt:lpstr>
      <vt:lpstr>' 3º TRIM 2020'!Área_de_impresión</vt:lpstr>
      <vt:lpstr>'2º TRIM 2020'!Área_de_impresión</vt:lpstr>
      <vt:lpstr>' 1º TRIM 2020'!Títulos_a_imprimir</vt:lpstr>
      <vt:lpstr>' 3º TRIM 2020'!Títulos_a_imprimir</vt:lpstr>
      <vt:lpstr>'2º TRIM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GARCIA MARTINEZ</dc:creator>
  <cp:lastModifiedBy>MARIA JESUS DE DIEGO CEREZO</cp:lastModifiedBy>
  <cp:lastPrinted>2020-02-25T11:20:05Z</cp:lastPrinted>
  <dcterms:created xsi:type="dcterms:W3CDTF">2014-08-06T07:32:13Z</dcterms:created>
  <dcterms:modified xsi:type="dcterms:W3CDTF">2020-11-13T07:58:28Z</dcterms:modified>
</cp:coreProperties>
</file>