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00" windowHeight="11160"/>
  </bookViews>
  <sheets>
    <sheet name="Hoja1" sheetId="1" r:id="rId1"/>
  </sheets>
  <definedNames>
    <definedName name="_xlnm.Print_Area" localSheetId="0">Hoja1!$A$1:$J$16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7" i="1" l="1"/>
  <c r="H17" i="1"/>
  <c r="H16" i="1" l="1"/>
  <c r="H15" i="1"/>
  <c r="I15" i="1"/>
  <c r="H14" i="1"/>
  <c r="I14" i="1"/>
  <c r="H13" i="1"/>
  <c r="I13" i="1"/>
  <c r="H12" i="1"/>
  <c r="I12" i="1"/>
  <c r="H11" i="1"/>
  <c r="I11" i="1"/>
  <c r="H10" i="1"/>
  <c r="I10" i="1"/>
  <c r="H8" i="1"/>
  <c r="I8" i="1"/>
  <c r="H7" i="1"/>
  <c r="I7" i="1"/>
  <c r="H9" i="1"/>
  <c r="I9" i="1"/>
  <c r="H6" i="1"/>
  <c r="I6" i="1"/>
  <c r="H5" i="1"/>
  <c r="I5" i="1"/>
</calcChain>
</file>

<file path=xl/sharedStrings.xml><?xml version="1.0" encoding="utf-8"?>
<sst xmlns="http://schemas.openxmlformats.org/spreadsheetml/2006/main" count="55" uniqueCount="27">
  <si>
    <t>PUESTO</t>
  </si>
  <si>
    <t>TITULACIÓN REQUERIDA</t>
  </si>
  <si>
    <t>JORNADA</t>
  </si>
  <si>
    <t>DIAS</t>
  </si>
  <si>
    <t>SALARIO BASE</t>
  </si>
  <si>
    <t>TRIENIOS</t>
  </si>
  <si>
    <t>GERENCIA</t>
  </si>
  <si>
    <t>DEPARTAMENTO</t>
  </si>
  <si>
    <t>EMPLEADO</t>
  </si>
  <si>
    <t>RESPONSABLE JURÍDICO</t>
  </si>
  <si>
    <t>JURÍDICO</t>
  </si>
  <si>
    <t>RESPONSABLE TÉCNICO</t>
  </si>
  <si>
    <t>TÉCNICO</t>
  </si>
  <si>
    <t>TITULADO UNIV. SUPERIOR O MEDIO</t>
  </si>
  <si>
    <t>RESPONSABLE FINANCIERO</t>
  </si>
  <si>
    <t>FINANCIERO</t>
  </si>
  <si>
    <t>INFORMACIÓN</t>
  </si>
  <si>
    <t>AUXILIAR ADMINISTRATIVO</t>
  </si>
  <si>
    <t>GRADUADO ESCOLAR O EQUIVALENTE</t>
  </si>
  <si>
    <t>GRUPO COTIZ.</t>
  </si>
  <si>
    <t>ADMINISTRATIVO</t>
  </si>
  <si>
    <t>BACHILLER SUPERIOR O EQUIVALENTE</t>
  </si>
  <si>
    <t>SALARIO</t>
  </si>
  <si>
    <t>INFORMACION</t>
  </si>
  <si>
    <t>INGENIERIA DE CAMINOS, ARQUITECTO</t>
  </si>
  <si>
    <t>COORDINADOR DPTO. INFORMACIÓN</t>
  </si>
  <si>
    <t>ABOGADO COLEGIADO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</si>
</sst>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1" xfId="0" applyNumberForma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view="pageLayout" zoomScale="80" zoomScaleNormal="100" zoomScalePageLayoutView="80" workbookViewId="0">
      <selection activeCell="D7" sqref="D7"/>
    </sheetView>
  </sheetViews>
  <sheetFormatPr baseColWidth="10" defaultRowHeight="12.75" x14ac:dyDescent="0.2"/>
  <cols>
    <col min="1" max="1" width="33.85546875" customWidth="1"/>
    <col min="2" max="2" width="20.42578125" customWidth="1"/>
    <col min="3" max="3" width="14.140625" customWidth="1"/>
    <col min="4" max="4" width="10.42578125" customWidth="1"/>
    <col min="5" max="5" width="36.28515625" customWidth="1"/>
    <col min="7" max="7" width="7.42578125" customWidth="1"/>
    <col min="8" max="8" width="14.5703125" hidden="1" customWidth="1"/>
    <col min="9" max="9" width="13.28515625" hidden="1" customWidth="1"/>
  </cols>
  <sheetData>
    <row r="1" spans="1:10" x14ac:dyDescent="0.2">
      <c r="A1" s="3" t="s">
        <v>0</v>
      </c>
      <c r="B1" s="3" t="s">
        <v>7</v>
      </c>
      <c r="C1" s="3" t="s">
        <v>19</v>
      </c>
      <c r="D1" s="3" t="s">
        <v>8</v>
      </c>
      <c r="E1" s="3" t="s">
        <v>1</v>
      </c>
      <c r="F1" s="3" t="s">
        <v>2</v>
      </c>
      <c r="G1" s="3" t="s">
        <v>3</v>
      </c>
      <c r="H1" s="3" t="s">
        <v>4</v>
      </c>
      <c r="I1" s="3" t="s">
        <v>5</v>
      </c>
      <c r="J1" s="3" t="s">
        <v>22</v>
      </c>
    </row>
    <row r="2" spans="1:10" x14ac:dyDescent="0.2">
      <c r="A2" s="4"/>
      <c r="B2" s="4"/>
      <c r="C2" s="4"/>
      <c r="D2" s="4"/>
      <c r="E2" s="4"/>
      <c r="F2" s="4"/>
      <c r="G2" s="4"/>
      <c r="H2" s="4"/>
      <c r="I2" s="4"/>
      <c r="J2" s="5"/>
    </row>
    <row r="3" spans="1:10" x14ac:dyDescent="0.2">
      <c r="A3" s="5" t="s">
        <v>6</v>
      </c>
      <c r="B3" s="5" t="s">
        <v>6</v>
      </c>
      <c r="C3" s="6">
        <v>1</v>
      </c>
      <c r="D3" s="7">
        <v>21</v>
      </c>
      <c r="E3" s="10" t="s">
        <v>24</v>
      </c>
      <c r="F3" s="8">
        <v>35</v>
      </c>
      <c r="G3" s="7">
        <v>360</v>
      </c>
      <c r="H3" s="9">
        <v>47308.24</v>
      </c>
      <c r="I3" s="9">
        <v>4730.88</v>
      </c>
      <c r="J3" s="9">
        <v>65000</v>
      </c>
    </row>
    <row r="4" spans="1:10" x14ac:dyDescent="0.2">
      <c r="A4" s="5" t="s">
        <v>9</v>
      </c>
      <c r="B4" s="5" t="s">
        <v>10</v>
      </c>
      <c r="C4" s="7">
        <v>1</v>
      </c>
      <c r="D4" s="7">
        <v>2</v>
      </c>
      <c r="E4" s="10" t="s">
        <v>26</v>
      </c>
      <c r="F4" s="8">
        <v>35</v>
      </c>
      <c r="G4" s="7">
        <v>360</v>
      </c>
      <c r="H4" s="9">
        <v>48674.92</v>
      </c>
      <c r="I4" s="9">
        <v>9735.0400000000009</v>
      </c>
      <c r="J4" s="9">
        <v>51790.2</v>
      </c>
    </row>
    <row r="5" spans="1:10" x14ac:dyDescent="0.2">
      <c r="A5" s="5" t="s">
        <v>11</v>
      </c>
      <c r="B5" s="5" t="s">
        <v>12</v>
      </c>
      <c r="C5" s="7">
        <v>2</v>
      </c>
      <c r="D5" s="7">
        <v>6</v>
      </c>
      <c r="E5" s="5" t="s">
        <v>13</v>
      </c>
      <c r="F5" s="8">
        <v>35</v>
      </c>
      <c r="G5" s="7">
        <v>360</v>
      </c>
      <c r="H5" s="9">
        <f>3113.83*14</f>
        <v>43593.619999999995</v>
      </c>
      <c r="I5" s="9">
        <f>622.77*14</f>
        <v>8718.7799999999988</v>
      </c>
      <c r="J5" s="9">
        <v>46383.54</v>
      </c>
    </row>
    <row r="6" spans="1:10" x14ac:dyDescent="0.2">
      <c r="A6" s="5" t="s">
        <v>14</v>
      </c>
      <c r="B6" s="5" t="s">
        <v>15</v>
      </c>
      <c r="C6" s="7">
        <v>3</v>
      </c>
      <c r="D6" s="7">
        <v>8</v>
      </c>
      <c r="E6" s="5" t="s">
        <v>13</v>
      </c>
      <c r="F6" s="8">
        <v>35</v>
      </c>
      <c r="G6" s="7">
        <v>360</v>
      </c>
      <c r="H6" s="9">
        <f>3113.83*14</f>
        <v>43593.619999999995</v>
      </c>
      <c r="I6" s="9">
        <f>467.07*14</f>
        <v>6538.98</v>
      </c>
      <c r="J6" s="9">
        <v>46383.54</v>
      </c>
    </row>
    <row r="7" spans="1:10" x14ac:dyDescent="0.2">
      <c r="A7" s="5" t="s">
        <v>12</v>
      </c>
      <c r="B7" s="5" t="s">
        <v>12</v>
      </c>
      <c r="C7" s="7">
        <v>1</v>
      </c>
      <c r="D7" s="7">
        <v>17</v>
      </c>
      <c r="E7" s="5" t="s">
        <v>13</v>
      </c>
      <c r="F7" s="8">
        <v>35</v>
      </c>
      <c r="G7" s="7">
        <v>360</v>
      </c>
      <c r="H7" s="9">
        <f>3113.83*14</f>
        <v>43593.619999999995</v>
      </c>
      <c r="I7" s="9">
        <f>155.69*14</f>
        <v>2179.66</v>
      </c>
      <c r="J7" s="9">
        <v>46383.54</v>
      </c>
    </row>
    <row r="8" spans="1:10" x14ac:dyDescent="0.2">
      <c r="A8" s="5" t="s">
        <v>20</v>
      </c>
      <c r="B8" s="5" t="s">
        <v>15</v>
      </c>
      <c r="C8" s="7">
        <v>5</v>
      </c>
      <c r="D8" s="7">
        <v>5</v>
      </c>
      <c r="E8" s="5" t="s">
        <v>21</v>
      </c>
      <c r="F8" s="8">
        <v>35</v>
      </c>
      <c r="G8" s="7">
        <v>360</v>
      </c>
      <c r="H8" s="9">
        <f>2092.92*14</f>
        <v>29300.880000000001</v>
      </c>
      <c r="I8" s="9">
        <f>418.58*14</f>
        <v>5860.12</v>
      </c>
      <c r="J8" s="9">
        <v>31176.04</v>
      </c>
    </row>
    <row r="9" spans="1:10" x14ac:dyDescent="0.2">
      <c r="A9" s="5" t="s">
        <v>17</v>
      </c>
      <c r="B9" s="5" t="s">
        <v>16</v>
      </c>
      <c r="C9" s="7">
        <v>7</v>
      </c>
      <c r="D9" s="7">
        <v>3</v>
      </c>
      <c r="E9" s="5" t="s">
        <v>18</v>
      </c>
      <c r="F9" s="8">
        <v>35</v>
      </c>
      <c r="G9" s="7">
        <v>360</v>
      </c>
      <c r="H9" s="9">
        <f>2006.45*14</f>
        <v>28090.3</v>
      </c>
      <c r="I9" s="9">
        <f>401.29*14</f>
        <v>5618.06</v>
      </c>
      <c r="J9" s="9">
        <v>29887.9</v>
      </c>
    </row>
    <row r="10" spans="1:10" x14ac:dyDescent="0.2">
      <c r="A10" s="5" t="s">
        <v>17</v>
      </c>
      <c r="B10" s="5" t="s">
        <v>12</v>
      </c>
      <c r="C10" s="7">
        <v>7</v>
      </c>
      <c r="D10" s="7">
        <v>4</v>
      </c>
      <c r="E10" s="5" t="s">
        <v>18</v>
      </c>
      <c r="F10" s="8">
        <v>35</v>
      </c>
      <c r="G10" s="7">
        <v>360</v>
      </c>
      <c r="H10" s="9">
        <f>2006.45*14</f>
        <v>28090.3</v>
      </c>
      <c r="I10" s="9">
        <f>401.29*14</f>
        <v>5618.06</v>
      </c>
      <c r="J10" s="9">
        <v>29887.9</v>
      </c>
    </row>
    <row r="11" spans="1:10" x14ac:dyDescent="0.2">
      <c r="A11" s="5" t="s">
        <v>20</v>
      </c>
      <c r="B11" s="5" t="s">
        <v>10</v>
      </c>
      <c r="C11" s="7">
        <v>5</v>
      </c>
      <c r="D11" s="7">
        <v>7</v>
      </c>
      <c r="E11" s="5" t="s">
        <v>21</v>
      </c>
      <c r="F11" s="8">
        <v>35</v>
      </c>
      <c r="G11" s="7">
        <v>360</v>
      </c>
      <c r="H11" s="9">
        <f>2006.45*14</f>
        <v>28090.3</v>
      </c>
      <c r="I11" s="9">
        <f>300.97*14</f>
        <v>4213.58</v>
      </c>
      <c r="J11" s="9">
        <v>31176.04</v>
      </c>
    </row>
    <row r="12" spans="1:10" x14ac:dyDescent="0.2">
      <c r="A12" s="5" t="s">
        <v>17</v>
      </c>
      <c r="B12" s="5" t="s">
        <v>16</v>
      </c>
      <c r="C12" s="7">
        <v>7</v>
      </c>
      <c r="D12" s="7">
        <v>9</v>
      </c>
      <c r="E12" s="5" t="s">
        <v>18</v>
      </c>
      <c r="F12" s="8">
        <v>35</v>
      </c>
      <c r="G12" s="7">
        <v>360</v>
      </c>
      <c r="H12" s="9">
        <f>2006.45*14</f>
        <v>28090.3</v>
      </c>
      <c r="I12" s="9">
        <f>300.97*14</f>
        <v>4213.58</v>
      </c>
      <c r="J12" s="9">
        <v>29887.9</v>
      </c>
    </row>
    <row r="13" spans="1:10" x14ac:dyDescent="0.2">
      <c r="A13" s="5" t="s">
        <v>17</v>
      </c>
      <c r="B13" s="5" t="s">
        <v>6</v>
      </c>
      <c r="C13" s="7">
        <v>7</v>
      </c>
      <c r="D13" s="7">
        <v>10</v>
      </c>
      <c r="E13" s="5" t="s">
        <v>18</v>
      </c>
      <c r="F13" s="8">
        <v>35</v>
      </c>
      <c r="G13" s="7">
        <v>360</v>
      </c>
      <c r="H13" s="9">
        <f>2006.45*14</f>
        <v>28090.3</v>
      </c>
      <c r="I13" s="9">
        <f>300.97*14</f>
        <v>4213.58</v>
      </c>
      <c r="J13" s="9">
        <v>29887.9</v>
      </c>
    </row>
    <row r="14" spans="1:10" x14ac:dyDescent="0.2">
      <c r="A14" s="5" t="s">
        <v>17</v>
      </c>
      <c r="B14" s="5" t="s">
        <v>16</v>
      </c>
      <c r="C14" s="7">
        <v>7</v>
      </c>
      <c r="D14" s="7">
        <v>15</v>
      </c>
      <c r="E14" s="5" t="s">
        <v>18</v>
      </c>
      <c r="F14" s="8">
        <v>35</v>
      </c>
      <c r="G14" s="7">
        <v>360</v>
      </c>
      <c r="H14" s="9">
        <f>1816.69*14</f>
        <v>25433.66</v>
      </c>
      <c r="I14" s="9">
        <f>90.83*14</f>
        <v>1271.6199999999999</v>
      </c>
      <c r="J14" s="9">
        <v>29887.9</v>
      </c>
    </row>
    <row r="15" spans="1:10" x14ac:dyDescent="0.2">
      <c r="A15" s="5" t="s">
        <v>17</v>
      </c>
      <c r="B15" s="5" t="s">
        <v>10</v>
      </c>
      <c r="C15" s="7">
        <v>7</v>
      </c>
      <c r="D15" s="7">
        <v>16</v>
      </c>
      <c r="E15" s="5" t="s">
        <v>18</v>
      </c>
      <c r="F15" s="8">
        <v>35</v>
      </c>
      <c r="G15" s="7">
        <v>360</v>
      </c>
      <c r="H15" s="9">
        <f>1816.69*14</f>
        <v>25433.66</v>
      </c>
      <c r="I15" s="9">
        <f>90.83*14</f>
        <v>1271.6199999999999</v>
      </c>
      <c r="J15" s="9">
        <v>29887.9</v>
      </c>
    </row>
    <row r="16" spans="1:10" x14ac:dyDescent="0.2">
      <c r="A16" s="5" t="s">
        <v>17</v>
      </c>
      <c r="B16" s="5" t="s">
        <v>23</v>
      </c>
      <c r="C16" s="7">
        <v>7</v>
      </c>
      <c r="D16" s="7">
        <v>18</v>
      </c>
      <c r="E16" s="5" t="s">
        <v>18</v>
      </c>
      <c r="F16" s="8">
        <v>35</v>
      </c>
      <c r="G16" s="7">
        <v>360</v>
      </c>
      <c r="H16" s="9">
        <f>1816.69*14</f>
        <v>25433.66</v>
      </c>
      <c r="I16" s="9">
        <v>0</v>
      </c>
      <c r="J16" s="9">
        <v>29887.9</v>
      </c>
    </row>
    <row r="17" spans="1:10" x14ac:dyDescent="0.2">
      <c r="A17" s="10" t="s">
        <v>25</v>
      </c>
      <c r="B17" s="5" t="s">
        <v>23</v>
      </c>
      <c r="C17" s="7">
        <v>4</v>
      </c>
      <c r="D17" s="7">
        <v>20</v>
      </c>
      <c r="E17" s="5" t="s">
        <v>21</v>
      </c>
      <c r="F17" s="8">
        <v>35</v>
      </c>
      <c r="G17" s="7">
        <v>360</v>
      </c>
      <c r="H17" s="9">
        <f>1816.69*14</f>
        <v>25433.66</v>
      </c>
      <c r="I17" s="9">
        <v>0</v>
      </c>
      <c r="J17" s="9">
        <f>2500*14</f>
        <v>35000</v>
      </c>
    </row>
    <row r="18" spans="1:10" x14ac:dyDescent="0.2">
      <c r="F18" s="2"/>
      <c r="H18" s="2"/>
      <c r="I18" s="2"/>
    </row>
    <row r="19" spans="1:10" x14ac:dyDescent="0.2">
      <c r="C19" s="1"/>
      <c r="F19" s="2"/>
      <c r="H19" s="2"/>
      <c r="I19" s="2"/>
    </row>
    <row r="20" spans="1:10" x14ac:dyDescent="0.2">
      <c r="F20" s="2"/>
      <c r="H20" s="2"/>
      <c r="I20" s="2"/>
    </row>
    <row r="21" spans="1:10" x14ac:dyDescent="0.2">
      <c r="F21" s="2"/>
      <c r="H21" s="2"/>
      <c r="I21" s="2"/>
    </row>
    <row r="22" spans="1:10" x14ac:dyDescent="0.2">
      <c r="F22" s="2"/>
      <c r="H22" s="2"/>
      <c r="I22" s="2"/>
    </row>
    <row r="23" spans="1:10" x14ac:dyDescent="0.2">
      <c r="F23" s="2"/>
      <c r="H23" s="2"/>
      <c r="I23" s="2"/>
    </row>
    <row r="24" spans="1:10" x14ac:dyDescent="0.2">
      <c r="F24" s="2"/>
      <c r="H24" s="2"/>
      <c r="I24" s="2"/>
    </row>
    <row r="25" spans="1:10" x14ac:dyDescent="0.2">
      <c r="F25" s="2"/>
      <c r="H25" s="2"/>
      <c r="I25" s="2"/>
    </row>
    <row r="26" spans="1:10" x14ac:dyDescent="0.2">
      <c r="F26" s="2"/>
      <c r="H26" s="2"/>
      <c r="I26" s="2"/>
    </row>
    <row r="27" spans="1:10" x14ac:dyDescent="0.2">
      <c r="F27" s="2"/>
      <c r="H27" s="2"/>
      <c r="I27" s="2"/>
    </row>
    <row r="28" spans="1:10" x14ac:dyDescent="0.2">
      <c r="F28" s="2"/>
      <c r="H28" s="2"/>
      <c r="I28" s="2"/>
    </row>
    <row r="29" spans="1:10" x14ac:dyDescent="0.2">
      <c r="H29" s="2"/>
      <c r="I29" s="2"/>
    </row>
    <row r="30" spans="1:10" x14ac:dyDescent="0.2">
      <c r="H30" s="2"/>
      <c r="I30" s="2"/>
    </row>
    <row r="31" spans="1:10" x14ac:dyDescent="0.2">
      <c r="H31" s="2"/>
      <c r="I31" s="2"/>
    </row>
    <row r="32" spans="1:10" x14ac:dyDescent="0.2">
      <c r="H32" s="2"/>
      <c r="I32" s="2"/>
    </row>
    <row r="33" spans="8:9" x14ac:dyDescent="0.2">
      <c r="H33" s="2"/>
      <c r="I33" s="2"/>
    </row>
    <row r="34" spans="8:9" x14ac:dyDescent="0.2">
      <c r="H34" s="2"/>
      <c r="I34" s="2"/>
    </row>
    <row r="35" spans="8:9" x14ac:dyDescent="0.2">
      <c r="H35" s="2"/>
      <c r="I35" s="2"/>
    </row>
    <row r="36" spans="8:9" x14ac:dyDescent="0.2">
      <c r="H36" s="2"/>
      <c r="I36" s="2"/>
    </row>
    <row r="37" spans="8:9" x14ac:dyDescent="0.2">
      <c r="H37" s="2"/>
      <c r="I37" s="2"/>
    </row>
  </sheetData>
  <phoneticPr fontId="0" type="noConversion"/>
  <pageMargins left="0.75" right="0.75" top="1.3839583333333334" bottom="1" header="0" footer="0"/>
  <pageSetup paperSize="9" scale="91" orientation="landscape" r:id="rId1"/>
  <headerFooter alignWithMargins="0">
    <oddHeader>&amp;C&amp;"Arial,Negrita"&amp;14
EMPRESA MUNICIPAL DE LA VIVIENDA DE ALCOBENDAS
RELACIÓN PUESTOS DE TRABAJO 2020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2017-02-06T13:57:12Z</cp:lastPrinted>
  <dcterms:created xsi:type="dcterms:W3CDTF">2014-09-18T08:09:49Z</dcterms:created>
  <dcterms:modified xsi:type="dcterms:W3CDTF">2020-04-08T11:16:30Z</dcterms:modified>
</cp:coreProperties>
</file>